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l-ugyfelszolg\Desktop\"/>
    </mc:Choice>
  </mc:AlternateContent>
  <xr:revisionPtr revIDLastSave="0" documentId="8_{65D9A4B2-D0C4-4B8E-9FCD-156D9441800E}" xr6:coauthVersionLast="36" xr6:coauthVersionMax="36" xr10:uidLastSave="{00000000-0000-0000-0000-000000000000}"/>
  <bookViews>
    <workbookView xWindow="0" yWindow="0" windowWidth="20490" windowHeight="7545" tabRatio="865" xr2:uid="{00000000-000D-0000-FFFF-FFFF00000000}"/>
  </bookViews>
  <sheets>
    <sheet name="Előir.felh.13" sheetId="7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72" l="1"/>
  <c r="O24" i="72"/>
  <c r="O25" i="72"/>
  <c r="O14" i="72" l="1"/>
  <c r="O10" i="72" l="1"/>
  <c r="I20" i="72" l="1"/>
  <c r="H20" i="72"/>
  <c r="O11" i="72"/>
  <c r="O12" i="72"/>
  <c r="O13" i="72"/>
  <c r="C30" i="72" l="1"/>
  <c r="C34" i="72" s="1"/>
  <c r="N30" i="72"/>
  <c r="M30" i="72"/>
  <c r="L30" i="72"/>
  <c r="K30" i="72"/>
  <c r="J30" i="72"/>
  <c r="I30" i="72"/>
  <c r="I31" i="72" s="1"/>
  <c r="H30" i="72"/>
  <c r="H31" i="72" s="1"/>
  <c r="G30" i="72"/>
  <c r="F30" i="72"/>
  <c r="E30" i="72"/>
  <c r="D30" i="72"/>
  <c r="O29" i="72"/>
  <c r="O19" i="72"/>
  <c r="O16" i="72"/>
  <c r="O18" i="72"/>
  <c r="D20" i="72"/>
  <c r="E20" i="72"/>
  <c r="F20" i="72"/>
  <c r="G20" i="72"/>
  <c r="J20" i="72"/>
  <c r="K20" i="72"/>
  <c r="L20" i="72"/>
  <c r="M20" i="72"/>
  <c r="N20" i="72"/>
  <c r="C20" i="72"/>
  <c r="C33" i="72" s="1"/>
  <c r="O28" i="72"/>
  <c r="O27" i="72"/>
  <c r="O23" i="72"/>
  <c r="O22" i="72"/>
  <c r="O21" i="72"/>
  <c r="O17" i="72"/>
  <c r="O15" i="72"/>
  <c r="O20" i="72" l="1"/>
  <c r="M31" i="72"/>
  <c r="O30" i="72"/>
  <c r="G31" i="72"/>
  <c r="E31" i="72"/>
  <c r="N31" i="72"/>
  <c r="K31" i="72"/>
  <c r="J31" i="72"/>
  <c r="F31" i="72"/>
  <c r="D34" i="72"/>
  <c r="E34" i="72" s="1"/>
  <c r="F34" i="72" s="1"/>
  <c r="G34" i="72" s="1"/>
  <c r="H34" i="72" s="1"/>
  <c r="I34" i="72" s="1"/>
  <c r="J34" i="72" s="1"/>
  <c r="K34" i="72" s="1"/>
  <c r="L34" i="72" s="1"/>
  <c r="M34" i="72" s="1"/>
  <c r="N34" i="72" s="1"/>
  <c r="D31" i="72"/>
  <c r="D33" i="72"/>
  <c r="E33" i="72" s="1"/>
  <c r="F33" i="72" s="1"/>
  <c r="G33" i="72" s="1"/>
  <c r="H33" i="72" s="1"/>
  <c r="I33" i="72" s="1"/>
  <c r="J33" i="72" s="1"/>
  <c r="K33" i="72" s="1"/>
  <c r="L33" i="72" s="1"/>
  <c r="M33" i="72" s="1"/>
  <c r="N33" i="72" s="1"/>
  <c r="L31" i="72"/>
  <c r="C31" i="72"/>
  <c r="O31" i="72" l="1"/>
</calcChain>
</file>

<file path=xl/sharedStrings.xml><?xml version="1.0" encoding="utf-8"?>
<sst xmlns="http://schemas.openxmlformats.org/spreadsheetml/2006/main" count="57" uniqueCount="55">
  <si>
    <t>1.</t>
  </si>
  <si>
    <t>Átengedett központi adók</t>
  </si>
  <si>
    <t>Fejlesztési célra átvett pénzeszköz</t>
  </si>
  <si>
    <t>Működési célra átvett pénzeszköz</t>
  </si>
  <si>
    <t>Helyi adók</t>
  </si>
  <si>
    <t>Felhalmozási és tőkebevétel</t>
  </si>
  <si>
    <t>Pénzforgalom nélküli bevétel</t>
  </si>
  <si>
    <t>10.</t>
  </si>
  <si>
    <t>11.</t>
  </si>
  <si>
    <t>12.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</si>
  <si>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</si>
  <si>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</si>
  <si>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</si>
  <si>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</si>
  <si>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</si>
  <si>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</si>
  <si>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</si>
  <si>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</si>
  <si>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</si>
  <si>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</si>
  <si>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</si>
  <si>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</si>
  <si>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</si>
  <si>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</si>
  <si>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</t>
  </si>
  <si>
    <t>Hónap</t>
  </si>
  <si>
    <t>3.</t>
  </si>
  <si>
    <t>4.</t>
  </si>
  <si>
    <t>5.</t>
  </si>
  <si>
    <t>6.</t>
  </si>
  <si>
    <t>7.</t>
  </si>
  <si>
    <t>8.</t>
  </si>
  <si>
    <t>9.</t>
  </si>
  <si>
    <t>Össz.</t>
  </si>
  <si>
    <t>Támogatások, kiegészítések</t>
  </si>
  <si>
    <t>Fejlesztési célú hitelfelvétel</t>
  </si>
  <si>
    <t>Bér</t>
  </si>
  <si>
    <t>Járulékok</t>
  </si>
  <si>
    <t>Dologi</t>
  </si>
  <si>
    <t>Tartalék</t>
  </si>
  <si>
    <t>Felújítás, beruházás</t>
  </si>
  <si>
    <t>Gördülően bemutatva:</t>
  </si>
  <si>
    <t xml:space="preserve">                                         </t>
  </si>
  <si>
    <t>Bevételek-kiadások egyenlege</t>
  </si>
  <si>
    <t>Bevételek összesen:</t>
  </si>
  <si>
    <t>Kiadások összesen:</t>
  </si>
  <si>
    <t>Pénzeszköz átadás</t>
  </si>
  <si>
    <t>Ellátottak pénzbeli juttatása</t>
  </si>
  <si>
    <t>Egyéb felhalmozási célú kiadások</t>
  </si>
  <si>
    <t>adatok forintban</t>
  </si>
  <si>
    <t>Egyéb működési célú kiadás</t>
  </si>
  <si>
    <t>Működési bevételek államháztartáson belülről</t>
  </si>
  <si>
    <t xml:space="preserve">Működési bevételek </t>
  </si>
  <si>
    <t xml:space="preserve">Üllés Nagyközségi Önkormányzat 2021. évi költségvetési előirányzat felhasználási és likviditási ütemterve </t>
  </si>
  <si>
    <t>13. melléklet a 4/2021.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</si>
</sst>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8.5"/>
      <name val="Times New Roman"/>
      <family val="1"/>
      <charset val="238"/>
    </font>
    <font>
      <sz val="8.5"/>
      <name val="Arial CE"/>
      <charset val="238"/>
    </font>
    <font>
      <b/>
      <sz val="8.5"/>
      <name val="Arial CE"/>
      <family val="2"/>
      <charset val="238"/>
    </font>
    <font>
      <b/>
      <sz val="8.5"/>
      <color indexed="10"/>
      <name val="MS Sans Serif"/>
      <family val="2"/>
      <charset val="238"/>
    </font>
    <font>
      <b/>
      <sz val="8.5"/>
      <name val="Arial CE"/>
      <charset val="238"/>
    </font>
    <font>
      <b/>
      <sz val="8.5"/>
      <color indexed="10"/>
      <name val="Arial CE"/>
      <family val="2"/>
      <charset val="238"/>
    </font>
    <font>
      <b/>
      <sz val="8.5"/>
      <color indexed="48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.5"/>
      <color indexed="48"/>
      <name val="Arial CE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b/>
      <sz val="8.5"/>
      <color indexed="10"/>
      <name val="Arial"/>
      <family val="2"/>
      <charset val="238"/>
    </font>
    <font>
      <sz val="8.5"/>
      <color indexed="10"/>
      <name val="Arial"/>
      <family val="2"/>
      <charset val="238"/>
    </font>
    <font>
      <i/>
      <sz val="8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3" fontId="3" fillId="0" borderId="1" xfId="0" applyNumberFormat="1" applyFont="1" applyFill="1" applyBorder="1"/>
    <xf numFmtId="3" fontId="4" fillId="0" borderId="9" xfId="0" applyNumberFormat="1" applyFont="1" applyFill="1" applyBorder="1"/>
    <xf numFmtId="3" fontId="3" fillId="0" borderId="1" xfId="0" applyNumberFormat="1" applyFont="1" applyBorder="1"/>
    <xf numFmtId="3" fontId="6" fillId="0" borderId="10" xfId="0" applyNumberFormat="1" applyFont="1" applyBorder="1"/>
    <xf numFmtId="3" fontId="6" fillId="0" borderId="11" xfId="0" applyNumberFormat="1" applyFont="1" applyBorder="1"/>
    <xf numFmtId="3" fontId="4" fillId="0" borderId="0" xfId="0" applyNumberFormat="1" applyFont="1" applyFill="1" applyBorder="1"/>
    <xf numFmtId="3" fontId="3" fillId="0" borderId="0" xfId="0" applyNumberFormat="1" applyFont="1" applyBorder="1" applyAlignment="1">
      <alignment horizontal="center"/>
    </xf>
    <xf numFmtId="3" fontId="3" fillId="0" borderId="12" xfId="0" applyNumberFormat="1" applyFont="1" applyBorder="1"/>
    <xf numFmtId="3" fontId="4" fillId="0" borderId="13" xfId="0" applyNumberFormat="1" applyFont="1" applyBorder="1"/>
    <xf numFmtId="3" fontId="3" fillId="0" borderId="14" xfId="0" applyNumberFormat="1" applyFont="1" applyBorder="1"/>
    <xf numFmtId="3" fontId="4" fillId="0" borderId="9" xfId="0" applyNumberFormat="1" applyFont="1" applyBorder="1"/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3" fillId="0" borderId="4" xfId="0" applyNumberFormat="1" applyFont="1" applyBorder="1"/>
    <xf numFmtId="3" fontId="3" fillId="0" borderId="15" xfId="0" applyNumberFormat="1" applyFont="1" applyBorder="1"/>
    <xf numFmtId="3" fontId="3" fillId="0" borderId="10" xfId="0" applyNumberFormat="1" applyFont="1" applyBorder="1"/>
    <xf numFmtId="3" fontId="4" fillId="0" borderId="11" xfId="0" applyNumberFormat="1" applyFont="1" applyBorder="1"/>
    <xf numFmtId="3" fontId="10" fillId="0" borderId="0" xfId="0" applyNumberFormat="1" applyFont="1" applyAlignment="1">
      <alignment horizontal="center"/>
    </xf>
    <xf numFmtId="3" fontId="2" fillId="0" borderId="16" xfId="0" applyNumberFormat="1" applyFont="1" applyFill="1" applyBorder="1"/>
    <xf numFmtId="3" fontId="2" fillId="0" borderId="16" xfId="0" applyNumberFormat="1" applyFont="1" applyBorder="1"/>
    <xf numFmtId="3" fontId="5" fillId="0" borderId="7" xfId="0" applyNumberFormat="1" applyFont="1" applyBorder="1"/>
    <xf numFmtId="3" fontId="2" fillId="0" borderId="17" xfId="0" applyNumberFormat="1" applyFont="1" applyBorder="1"/>
    <xf numFmtId="3" fontId="2" fillId="0" borderId="16" xfId="0" applyNumberFormat="1" applyFont="1" applyFill="1" applyBorder="1" applyAlignment="1">
      <alignment shrinkToFit="1"/>
    </xf>
    <xf numFmtId="3" fontId="8" fillId="0" borderId="7" xfId="0" applyNumberFormat="1" applyFont="1" applyBorder="1"/>
    <xf numFmtId="3" fontId="6" fillId="0" borderId="1" xfId="0" applyNumberFormat="1" applyFont="1" applyBorder="1"/>
    <xf numFmtId="3" fontId="9" fillId="0" borderId="2" xfId="0" applyNumberFormat="1" applyFont="1" applyBorder="1"/>
    <xf numFmtId="3" fontId="5" fillId="0" borderId="18" xfId="0" applyNumberFormat="1" applyFont="1" applyBorder="1"/>
    <xf numFmtId="3" fontId="8" fillId="0" borderId="8" xfId="0" applyNumberFormat="1" applyFont="1" applyBorder="1"/>
    <xf numFmtId="3" fontId="8" fillId="0" borderId="16" xfId="0" applyNumberFormat="1" applyFont="1" applyBorder="1"/>
    <xf numFmtId="3" fontId="2" fillId="0" borderId="6" xfId="0" applyNumberFormat="1" applyFont="1" applyBorder="1"/>
    <xf numFmtId="3" fontId="3" fillId="0" borderId="19" xfId="0" applyNumberFormat="1" applyFont="1" applyBorder="1"/>
    <xf numFmtId="3" fontId="2" fillId="0" borderId="6" xfId="0" applyNumberFormat="1" applyFont="1" applyFill="1" applyBorder="1"/>
    <xf numFmtId="3" fontId="3" fillId="0" borderId="19" xfId="0" applyNumberFormat="1" applyFont="1" applyFill="1" applyBorder="1"/>
    <xf numFmtId="0" fontId="11" fillId="0" borderId="0" xfId="0" applyFont="1"/>
    <xf numFmtId="3" fontId="11" fillId="0" borderId="0" xfId="0" applyNumberFormat="1" applyFont="1" applyAlignment="1">
      <alignment horizontal="left"/>
    </xf>
    <xf numFmtId="3" fontId="11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left"/>
    </xf>
    <xf numFmtId="3" fontId="13" fillId="0" borderId="0" xfId="0" applyNumberFormat="1" applyFont="1"/>
    <xf numFmtId="3" fontId="14" fillId="0" borderId="0" xfId="0" applyNumberFormat="1" applyFont="1"/>
    <xf numFmtId="0" fontId="11" fillId="0" borderId="3" xfId="0" applyFont="1" applyBorder="1"/>
    <xf numFmtId="3" fontId="11" fillId="0" borderId="2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9" fillId="0" borderId="21" xfId="0" applyNumberFormat="1" applyFont="1" applyBorder="1"/>
    <xf numFmtId="3" fontId="6" fillId="0" borderId="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1" xfId="0" applyNumberFormat="1" applyFont="1" applyBorder="1"/>
    <xf numFmtId="3" fontId="15" fillId="0" borderId="22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mruColors>
      <color rgb="FF213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3:Q37"/>
  <sheetViews>
    <sheetView tabSelected="1" zoomScaleNormal="100" workbookViewId="0">
      <selection activeCell="I3" sqref="I3:O3"/>
    </sheetView>
  </sheetViews>
  <sheetFormatPr defaultColWidth="9.140625" defaultRowHeight="11.25" x14ac:dyDescent="0.2"/>
  <cols>
    <col min="1" max="1" width="4.42578125" style="34" customWidth="1"/>
    <col min="2" max="2" width="30.7109375" style="34" customWidth="1"/>
    <col min="3" max="3" width="9.7109375" style="36" customWidth="1"/>
    <col min="4" max="4" width="10.140625" style="36" customWidth="1"/>
    <col min="5" max="5" width="11.140625" style="36" customWidth="1"/>
    <col min="6" max="6" width="9.42578125" style="36" customWidth="1"/>
    <col min="7" max="7" width="11.28515625" style="36" customWidth="1"/>
    <col min="8" max="8" width="11.7109375" style="36" customWidth="1"/>
    <col min="9" max="9" width="11.5703125" style="36" customWidth="1"/>
    <col min="10" max="10" width="12.7109375" style="36" customWidth="1"/>
    <col min="11" max="11" width="10.7109375" style="36" customWidth="1"/>
    <col min="12" max="12" width="11.7109375" style="36" customWidth="1"/>
    <col min="13" max="13" width="11.85546875" style="36" customWidth="1"/>
    <col min="14" max="14" width="12.28515625" style="36" customWidth="1"/>
    <col min="15" max="15" width="11" style="36" customWidth="1"/>
    <col min="16" max="16384" width="9.140625" style="34"/>
  </cols>
  <sheetData>
    <row r="3" spans="1:17" x14ac:dyDescent="0.2">
      <c r="I3" s="51" t="s">
        <v>54</v>
      </c>
      <c r="J3" s="51"/>
      <c r="K3" s="51"/>
      <c r="L3" s="51"/>
      <c r="M3" s="51"/>
      <c r="N3" s="51"/>
      <c r="O3" s="51"/>
    </row>
    <row r="4" spans="1:17" x14ac:dyDescent="0.2">
      <c r="B4" s="35"/>
      <c r="P4" s="36"/>
      <c r="Q4" s="36"/>
    </row>
    <row r="5" spans="1:17" x14ac:dyDescent="0.2">
      <c r="B5" s="52" t="s">
        <v>53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7"/>
      <c r="Q5" s="37"/>
    </row>
    <row r="6" spans="1:17" x14ac:dyDescent="0.2">
      <c r="B6" s="38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" thickBot="1" x14ac:dyDescent="0.25">
      <c r="B7" s="36"/>
      <c r="D7" s="36" t="s">
        <v>42</v>
      </c>
      <c r="H7" s="39"/>
      <c r="I7" s="40"/>
      <c r="J7" s="40"/>
      <c r="N7" s="49" t="s">
        <v>49</v>
      </c>
      <c r="O7" s="50"/>
      <c r="P7" s="36"/>
      <c r="Q7" s="36"/>
    </row>
    <row r="8" spans="1:17" ht="12" thickBot="1" x14ac:dyDescent="0.25">
      <c r="A8" s="41"/>
      <c r="B8" s="42" t="s">
        <v>10</v>
      </c>
      <c r="C8" s="43" t="s">
        <v>11</v>
      </c>
      <c r="D8" s="43" t="s">
        <v>12</v>
      </c>
      <c r="E8" s="43" t="s">
        <v>13</v>
      </c>
      <c r="F8" s="43" t="s">
        <v>14</v>
      </c>
      <c r="G8" s="43" t="s">
        <v>15</v>
      </c>
      <c r="H8" s="43" t="s">
        <v>16</v>
      </c>
      <c r="I8" s="43" t="s">
        <v>17</v>
      </c>
      <c r="J8" s="43" t="s">
        <v>18</v>
      </c>
      <c r="K8" s="43" t="s">
        <v>19</v>
      </c>
      <c r="L8" s="43" t="s">
        <v>20</v>
      </c>
      <c r="M8" s="43" t="s">
        <v>21</v>
      </c>
      <c r="N8" s="43" t="s">
        <v>22</v>
      </c>
      <c r="O8" s="43" t="s">
        <v>23</v>
      </c>
      <c r="P8" s="36"/>
      <c r="Q8" s="36"/>
    </row>
    <row r="9" spans="1:17" ht="12" thickBot="1" x14ac:dyDescent="0.25">
      <c r="A9" s="41">
        <v>1</v>
      </c>
      <c r="B9" s="44" t="s">
        <v>25</v>
      </c>
      <c r="C9" s="45" t="s">
        <v>0</v>
      </c>
      <c r="D9" s="45">
        <v>2</v>
      </c>
      <c r="E9" s="45" t="s">
        <v>26</v>
      </c>
      <c r="F9" s="45" t="s">
        <v>27</v>
      </c>
      <c r="G9" s="45" t="s">
        <v>28</v>
      </c>
      <c r="H9" s="45" t="s">
        <v>29</v>
      </c>
      <c r="I9" s="45" t="s">
        <v>30</v>
      </c>
      <c r="J9" s="45" t="s">
        <v>31</v>
      </c>
      <c r="K9" s="45" t="s">
        <v>32</v>
      </c>
      <c r="L9" s="45" t="s">
        <v>7</v>
      </c>
      <c r="M9" s="45" t="s">
        <v>8</v>
      </c>
      <c r="N9" s="45" t="s">
        <v>9</v>
      </c>
      <c r="O9" s="46" t="s">
        <v>33</v>
      </c>
      <c r="P9" s="36"/>
      <c r="Q9" s="36"/>
    </row>
    <row r="10" spans="1:17" ht="12" thickBot="1" x14ac:dyDescent="0.25">
      <c r="A10" s="41">
        <v>2</v>
      </c>
      <c r="B10" s="19" t="s">
        <v>51</v>
      </c>
      <c r="C10" s="1">
        <v>22907285</v>
      </c>
      <c r="D10" s="1">
        <v>22907285</v>
      </c>
      <c r="E10" s="1">
        <v>22907285</v>
      </c>
      <c r="F10" s="1">
        <v>22907285</v>
      </c>
      <c r="G10" s="1">
        <v>23907285</v>
      </c>
      <c r="H10" s="1">
        <v>22907285</v>
      </c>
      <c r="I10" s="1">
        <v>21907287</v>
      </c>
      <c r="J10" s="1">
        <v>22907285</v>
      </c>
      <c r="K10" s="1">
        <v>22907285</v>
      </c>
      <c r="L10" s="1">
        <v>22907285</v>
      </c>
      <c r="M10" s="1">
        <v>22907285</v>
      </c>
      <c r="N10" s="1">
        <v>22907286</v>
      </c>
      <c r="O10" s="2">
        <f>SUM(C10:N10)</f>
        <v>274887423</v>
      </c>
      <c r="P10" s="36"/>
      <c r="Q10" s="36"/>
    </row>
    <row r="11" spans="1:17" ht="12" thickBot="1" x14ac:dyDescent="0.25">
      <c r="A11" s="41">
        <v>3</v>
      </c>
      <c r="B11" s="19" t="s">
        <v>4</v>
      </c>
      <c r="C11" s="48"/>
      <c r="D11" s="48"/>
      <c r="E11" s="48">
        <v>37500000</v>
      </c>
      <c r="F11" s="48">
        <v>580000</v>
      </c>
      <c r="G11" s="48">
        <v>210000</v>
      </c>
      <c r="H11" s="48"/>
      <c r="I11" s="48">
        <v>20000</v>
      </c>
      <c r="J11" s="48">
        <v>210000</v>
      </c>
      <c r="K11" s="48">
        <v>37500000</v>
      </c>
      <c r="L11" s="48">
        <v>315000</v>
      </c>
      <c r="M11" s="48">
        <v>615000</v>
      </c>
      <c r="N11" s="48"/>
      <c r="O11" s="2">
        <f t="shared" ref="O11:O16" si="0">SUM(C11:N11)</f>
        <v>76950000</v>
      </c>
      <c r="P11" s="36"/>
      <c r="Q11" s="36"/>
    </row>
    <row r="12" spans="1:17" ht="12" thickBot="1" x14ac:dyDescent="0.25">
      <c r="A12" s="41">
        <v>4</v>
      </c>
      <c r="B12" s="19" t="s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>
        <f t="shared" si="0"/>
        <v>0</v>
      </c>
      <c r="P12" s="36"/>
      <c r="Q12" s="36"/>
    </row>
    <row r="13" spans="1:17" ht="12" thickBot="1" x14ac:dyDescent="0.25">
      <c r="A13" s="41">
        <v>5</v>
      </c>
      <c r="B13" s="20" t="s">
        <v>34</v>
      </c>
      <c r="C13" s="1"/>
      <c r="D13" s="1"/>
      <c r="E13" s="1"/>
      <c r="F13" s="1">
        <v>15000000</v>
      </c>
      <c r="G13" s="1"/>
      <c r="H13" s="1"/>
      <c r="I13" s="1"/>
      <c r="J13" s="1"/>
      <c r="K13" s="1">
        <v>15000000</v>
      </c>
      <c r="L13" s="1"/>
      <c r="M13" s="1"/>
      <c r="N13" s="1"/>
      <c r="O13" s="2">
        <f>SUM(C13:N13)</f>
        <v>30000000</v>
      </c>
      <c r="P13" s="36"/>
      <c r="Q13" s="36"/>
    </row>
    <row r="14" spans="1:17" ht="12" thickBot="1" x14ac:dyDescent="0.25">
      <c r="A14" s="41">
        <v>6</v>
      </c>
      <c r="B14" s="20" t="s">
        <v>52</v>
      </c>
      <c r="C14" s="1">
        <v>3014258</v>
      </c>
      <c r="D14" s="1">
        <v>3014258</v>
      </c>
      <c r="E14" s="1">
        <v>3014258</v>
      </c>
      <c r="F14" s="1">
        <v>6014258</v>
      </c>
      <c r="G14" s="1">
        <v>3014258</v>
      </c>
      <c r="H14" s="1">
        <v>3014258</v>
      </c>
      <c r="I14" s="1">
        <v>3014258</v>
      </c>
      <c r="J14" s="1">
        <v>3014258</v>
      </c>
      <c r="K14" s="1">
        <v>3014258</v>
      </c>
      <c r="L14" s="1">
        <v>3014258</v>
      </c>
      <c r="M14" s="1">
        <v>3014258</v>
      </c>
      <c r="N14" s="1">
        <v>3014263</v>
      </c>
      <c r="O14" s="2">
        <f>SUM(C14:N14)</f>
        <v>39171101</v>
      </c>
      <c r="P14" s="36"/>
      <c r="Q14" s="36"/>
    </row>
    <row r="15" spans="1:17" ht="12" thickBot="1" x14ac:dyDescent="0.25">
      <c r="A15" s="41">
        <v>7</v>
      </c>
      <c r="B15" s="19" t="s">
        <v>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>
        <f t="shared" si="0"/>
        <v>0</v>
      </c>
      <c r="P15" s="36"/>
      <c r="Q15" s="36"/>
    </row>
    <row r="16" spans="1:17" ht="12" thickBot="1" x14ac:dyDescent="0.25">
      <c r="A16" s="41">
        <v>8</v>
      </c>
      <c r="B16" s="20" t="s">
        <v>2</v>
      </c>
      <c r="C16" s="3">
        <v>30958650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>
        <f t="shared" si="0"/>
        <v>30958650</v>
      </c>
      <c r="P16" s="36"/>
      <c r="Q16" s="36"/>
    </row>
    <row r="17" spans="1:17" ht="12" thickBot="1" x14ac:dyDescent="0.25">
      <c r="A17" s="41">
        <v>9</v>
      </c>
      <c r="B17" s="19" t="s">
        <v>5</v>
      </c>
      <c r="C17" s="1">
        <v>500000</v>
      </c>
      <c r="D17" s="1">
        <v>500000</v>
      </c>
      <c r="E17" s="1">
        <v>500000</v>
      </c>
      <c r="F17" s="1">
        <v>500000</v>
      </c>
      <c r="G17" s="1">
        <v>500000</v>
      </c>
      <c r="H17" s="1">
        <v>500000</v>
      </c>
      <c r="I17" s="1">
        <v>500000</v>
      </c>
      <c r="J17" s="1">
        <v>500000</v>
      </c>
      <c r="K17" s="1">
        <v>500000</v>
      </c>
      <c r="L17" s="1">
        <v>9500000</v>
      </c>
      <c r="M17" s="1">
        <v>500000</v>
      </c>
      <c r="N17" s="1">
        <v>500000</v>
      </c>
      <c r="O17" s="2">
        <f>SUM(C17:N17)</f>
        <v>15000000</v>
      </c>
      <c r="P17" s="36"/>
      <c r="Q17" s="36"/>
    </row>
    <row r="18" spans="1:17" ht="12" thickBot="1" x14ac:dyDescent="0.25">
      <c r="A18" s="41">
        <v>10</v>
      </c>
      <c r="B18" s="20" t="s">
        <v>35</v>
      </c>
      <c r="C18" s="3"/>
      <c r="D18" s="3"/>
      <c r="E18" s="3"/>
      <c r="F18" s="3">
        <v>24111898</v>
      </c>
      <c r="G18" s="3"/>
      <c r="H18" s="3"/>
      <c r="I18" s="3"/>
      <c r="J18" s="3"/>
      <c r="K18" s="3"/>
      <c r="L18" s="3"/>
      <c r="M18" s="3"/>
      <c r="N18" s="3"/>
      <c r="O18" s="2">
        <f>SUM(C18:N18)</f>
        <v>24111898</v>
      </c>
      <c r="P18" s="36"/>
      <c r="Q18" s="36"/>
    </row>
    <row r="19" spans="1:17" ht="12" thickBot="1" x14ac:dyDescent="0.25">
      <c r="A19" s="41">
        <v>11</v>
      </c>
      <c r="B19" s="30" t="s">
        <v>6</v>
      </c>
      <c r="C19" s="31">
        <v>298906328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2">
        <f>SUM(C19:N19)</f>
        <v>298906328</v>
      </c>
      <c r="P19" s="36"/>
      <c r="Q19" s="36"/>
    </row>
    <row r="20" spans="1:17" ht="12" thickBot="1" x14ac:dyDescent="0.25">
      <c r="A20" s="41">
        <v>12</v>
      </c>
      <c r="B20" s="21" t="s">
        <v>44</v>
      </c>
      <c r="C20" s="4">
        <f>SUM(C10:C19)</f>
        <v>356286521</v>
      </c>
      <c r="D20" s="4">
        <f t="shared" ref="D20:N20" si="1">SUM(D10:D19)</f>
        <v>26421543</v>
      </c>
      <c r="E20" s="4">
        <f t="shared" si="1"/>
        <v>63921543</v>
      </c>
      <c r="F20" s="4">
        <f t="shared" si="1"/>
        <v>69113441</v>
      </c>
      <c r="G20" s="4">
        <f t="shared" si="1"/>
        <v>27631543</v>
      </c>
      <c r="H20" s="4">
        <f>SUM(H10:H19)</f>
        <v>26421543</v>
      </c>
      <c r="I20" s="4">
        <f>SUM(I10:I19)</f>
        <v>25441545</v>
      </c>
      <c r="J20" s="4">
        <f t="shared" si="1"/>
        <v>26631543</v>
      </c>
      <c r="K20" s="4">
        <f t="shared" si="1"/>
        <v>78921543</v>
      </c>
      <c r="L20" s="4">
        <f t="shared" si="1"/>
        <v>35736543</v>
      </c>
      <c r="M20" s="4">
        <f t="shared" si="1"/>
        <v>27036543</v>
      </c>
      <c r="N20" s="4">
        <f t="shared" si="1"/>
        <v>26421549</v>
      </c>
      <c r="O20" s="5">
        <f>SUM(O10:O19)</f>
        <v>789985400</v>
      </c>
      <c r="P20" s="6"/>
      <c r="Q20" s="36"/>
    </row>
    <row r="21" spans="1:17" ht="12" thickBot="1" x14ac:dyDescent="0.25">
      <c r="A21" s="41">
        <v>13</v>
      </c>
      <c r="B21" s="22" t="s">
        <v>36</v>
      </c>
      <c r="C21" s="8">
        <v>19031590</v>
      </c>
      <c r="D21" s="8">
        <v>19031590</v>
      </c>
      <c r="E21" s="8">
        <v>19031590</v>
      </c>
      <c r="F21" s="8">
        <v>19031590</v>
      </c>
      <c r="G21" s="8">
        <v>19031590</v>
      </c>
      <c r="H21" s="8">
        <v>19031590</v>
      </c>
      <c r="I21" s="8">
        <v>19031590</v>
      </c>
      <c r="J21" s="8">
        <v>19031590</v>
      </c>
      <c r="K21" s="8">
        <v>19031590</v>
      </c>
      <c r="L21" s="8">
        <v>19031590</v>
      </c>
      <c r="M21" s="8">
        <v>19031590</v>
      </c>
      <c r="N21" s="8">
        <v>19031593</v>
      </c>
      <c r="O21" s="9">
        <f t="shared" ref="O21:O29" si="2">SUM(C21:N21)</f>
        <v>228379083</v>
      </c>
      <c r="P21" s="36"/>
      <c r="Q21" s="36"/>
    </row>
    <row r="22" spans="1:17" ht="12" thickBot="1" x14ac:dyDescent="0.25">
      <c r="A22" s="41">
        <v>14</v>
      </c>
      <c r="B22" s="20" t="s">
        <v>37</v>
      </c>
      <c r="C22" s="10">
        <v>2979023</v>
      </c>
      <c r="D22" s="10">
        <v>2979023</v>
      </c>
      <c r="E22" s="10">
        <v>2979023</v>
      </c>
      <c r="F22" s="10">
        <v>2979023</v>
      </c>
      <c r="G22" s="10">
        <v>2979023</v>
      </c>
      <c r="H22" s="10">
        <v>2979023</v>
      </c>
      <c r="I22" s="10">
        <v>2979023</v>
      </c>
      <c r="J22" s="10">
        <v>2979023</v>
      </c>
      <c r="K22" s="10">
        <v>2979023</v>
      </c>
      <c r="L22" s="10">
        <v>2979023</v>
      </c>
      <c r="M22" s="10">
        <v>2979023</v>
      </c>
      <c r="N22" s="10">
        <v>2979028</v>
      </c>
      <c r="O22" s="11">
        <f t="shared" si="2"/>
        <v>35748281</v>
      </c>
      <c r="P22" s="36"/>
      <c r="Q22" s="36"/>
    </row>
    <row r="23" spans="1:17" ht="12" thickBot="1" x14ac:dyDescent="0.25">
      <c r="A23" s="41">
        <v>15</v>
      </c>
      <c r="B23" s="20" t="s">
        <v>38</v>
      </c>
      <c r="C23" s="3">
        <v>13259382</v>
      </c>
      <c r="D23" s="3">
        <v>13259382</v>
      </c>
      <c r="E23" s="3">
        <v>13259382</v>
      </c>
      <c r="F23" s="1">
        <v>13259382</v>
      </c>
      <c r="G23" s="3">
        <v>13259382</v>
      </c>
      <c r="H23" s="3">
        <v>13259382</v>
      </c>
      <c r="I23" s="3">
        <v>13259382</v>
      </c>
      <c r="J23" s="3">
        <v>13332882</v>
      </c>
      <c r="K23" s="3">
        <v>13259382</v>
      </c>
      <c r="L23" s="3">
        <v>13259382</v>
      </c>
      <c r="M23" s="3">
        <v>13259382</v>
      </c>
      <c r="N23" s="3">
        <v>13259382</v>
      </c>
      <c r="O23" s="11">
        <f t="shared" si="2"/>
        <v>159186084</v>
      </c>
      <c r="P23" s="36"/>
      <c r="Q23" s="36"/>
    </row>
    <row r="24" spans="1:17" ht="12" thickBot="1" x14ac:dyDescent="0.25">
      <c r="A24" s="41">
        <v>16</v>
      </c>
      <c r="B24" s="23" t="s">
        <v>46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1">
        <f t="shared" si="2"/>
        <v>0</v>
      </c>
      <c r="P24" s="36"/>
      <c r="Q24" s="36"/>
    </row>
    <row r="25" spans="1:17" ht="12" thickBot="1" x14ac:dyDescent="0.25">
      <c r="A25" s="41">
        <v>17</v>
      </c>
      <c r="B25" s="20" t="s">
        <v>47</v>
      </c>
      <c r="C25" s="1">
        <v>712500</v>
      </c>
      <c r="D25" s="1">
        <v>712500</v>
      </c>
      <c r="E25" s="1">
        <v>712500</v>
      </c>
      <c r="F25" s="1">
        <v>712500</v>
      </c>
      <c r="G25" s="1">
        <v>712500</v>
      </c>
      <c r="H25" s="1">
        <v>712500</v>
      </c>
      <c r="I25" s="1">
        <v>712500</v>
      </c>
      <c r="J25" s="1">
        <v>712500</v>
      </c>
      <c r="K25" s="1">
        <v>712500</v>
      </c>
      <c r="L25" s="1">
        <v>712500</v>
      </c>
      <c r="M25" s="1">
        <v>712500</v>
      </c>
      <c r="N25" s="1">
        <v>712500</v>
      </c>
      <c r="O25" s="11">
        <f t="shared" si="2"/>
        <v>8550000</v>
      </c>
      <c r="P25" s="36"/>
      <c r="Q25" s="36"/>
    </row>
    <row r="26" spans="1:17" ht="12" thickBot="1" x14ac:dyDescent="0.25">
      <c r="A26" s="41">
        <v>18</v>
      </c>
      <c r="B26" s="19" t="s">
        <v>50</v>
      </c>
      <c r="C26" s="3">
        <v>10593510</v>
      </c>
      <c r="D26" s="3">
        <v>2405262</v>
      </c>
      <c r="E26" s="3">
        <v>5925262</v>
      </c>
      <c r="F26" s="1">
        <v>2905262</v>
      </c>
      <c r="G26" s="1">
        <v>2905262</v>
      </c>
      <c r="H26" s="1">
        <v>2405262</v>
      </c>
      <c r="I26" s="1">
        <v>2405262</v>
      </c>
      <c r="J26" s="1">
        <v>2405262</v>
      </c>
      <c r="K26" s="1">
        <v>2405262</v>
      </c>
      <c r="L26" s="1">
        <v>2405262</v>
      </c>
      <c r="M26" s="1">
        <v>2405262</v>
      </c>
      <c r="N26" s="1">
        <v>2405252</v>
      </c>
      <c r="O26" s="11">
        <f t="shared" si="2"/>
        <v>41571382</v>
      </c>
      <c r="P26" s="36"/>
      <c r="Q26" s="36"/>
    </row>
    <row r="27" spans="1:17" ht="12" thickBot="1" x14ac:dyDescent="0.25">
      <c r="A27" s="41">
        <v>19</v>
      </c>
      <c r="B27" s="19" t="s">
        <v>39</v>
      </c>
      <c r="C27" s="3"/>
      <c r="D27" s="3"/>
      <c r="E27" s="3">
        <v>1500000</v>
      </c>
      <c r="F27" s="3"/>
      <c r="G27" s="3">
        <v>1000000</v>
      </c>
      <c r="H27" s="3"/>
      <c r="I27" s="3"/>
      <c r="J27" s="3"/>
      <c r="K27" s="3"/>
      <c r="L27" s="3">
        <v>1000000</v>
      </c>
      <c r="M27" s="3"/>
      <c r="N27" s="3"/>
      <c r="O27" s="11">
        <f t="shared" si="2"/>
        <v>3500000</v>
      </c>
      <c r="P27" s="36"/>
      <c r="Q27" s="36"/>
    </row>
    <row r="28" spans="1:17" ht="12" thickBot="1" x14ac:dyDescent="0.25">
      <c r="A28" s="41">
        <v>20</v>
      </c>
      <c r="B28" s="19" t="s">
        <v>40</v>
      </c>
      <c r="C28" s="1">
        <v>25587548</v>
      </c>
      <c r="D28" s="1">
        <v>25587548</v>
      </c>
      <c r="E28" s="1">
        <v>25587548</v>
      </c>
      <c r="F28" s="1">
        <v>32587548</v>
      </c>
      <c r="G28" s="1">
        <v>69587548</v>
      </c>
      <c r="H28" s="1">
        <v>17587548</v>
      </c>
      <c r="I28" s="1">
        <v>74587548</v>
      </c>
      <c r="J28" s="1">
        <v>15587548</v>
      </c>
      <c r="K28" s="1">
        <v>12450150</v>
      </c>
      <c r="L28" s="1">
        <v>6750036</v>
      </c>
      <c r="M28" s="1">
        <v>0</v>
      </c>
      <c r="N28" s="1">
        <v>1150000</v>
      </c>
      <c r="O28" s="11">
        <f t="shared" si="2"/>
        <v>307050570</v>
      </c>
      <c r="P28" s="36"/>
      <c r="Q28" s="36"/>
    </row>
    <row r="29" spans="1:17" ht="12" thickBot="1" x14ac:dyDescent="0.25">
      <c r="A29" s="41">
        <v>21</v>
      </c>
      <c r="B29" s="32" t="s">
        <v>48</v>
      </c>
      <c r="C29" s="33"/>
      <c r="D29" s="33"/>
      <c r="E29" s="33">
        <v>1200000</v>
      </c>
      <c r="F29" s="33"/>
      <c r="G29" s="33">
        <v>1200000</v>
      </c>
      <c r="H29" s="33">
        <v>1000000</v>
      </c>
      <c r="I29" s="33">
        <v>600000</v>
      </c>
      <c r="J29" s="33">
        <v>1000000</v>
      </c>
      <c r="K29" s="33"/>
      <c r="L29" s="33"/>
      <c r="M29" s="33">
        <v>1000000</v>
      </c>
      <c r="N29" s="33"/>
      <c r="O29" s="11">
        <f t="shared" si="2"/>
        <v>6000000</v>
      </c>
      <c r="P29" s="36"/>
      <c r="Q29" s="36"/>
    </row>
    <row r="30" spans="1:17" ht="12" thickBot="1" x14ac:dyDescent="0.25">
      <c r="A30" s="41">
        <v>22</v>
      </c>
      <c r="B30" s="24" t="s">
        <v>45</v>
      </c>
      <c r="C30" s="4">
        <f t="shared" ref="C30:O30" si="3">SUM(C21:C29)</f>
        <v>72163553</v>
      </c>
      <c r="D30" s="4">
        <f t="shared" si="3"/>
        <v>63975305</v>
      </c>
      <c r="E30" s="4">
        <f t="shared" si="3"/>
        <v>70195305</v>
      </c>
      <c r="F30" s="4">
        <f t="shared" si="3"/>
        <v>71475305</v>
      </c>
      <c r="G30" s="4">
        <f t="shared" si="3"/>
        <v>110675305</v>
      </c>
      <c r="H30" s="4">
        <f t="shared" si="3"/>
        <v>56975305</v>
      </c>
      <c r="I30" s="4">
        <f t="shared" si="3"/>
        <v>113575305</v>
      </c>
      <c r="J30" s="4">
        <f t="shared" si="3"/>
        <v>55048805</v>
      </c>
      <c r="K30" s="4">
        <f t="shared" si="3"/>
        <v>50837907</v>
      </c>
      <c r="L30" s="4">
        <f t="shared" si="3"/>
        <v>46137793</v>
      </c>
      <c r="M30" s="4">
        <f t="shared" si="3"/>
        <v>39387757</v>
      </c>
      <c r="N30" s="4">
        <f t="shared" si="3"/>
        <v>39537755</v>
      </c>
      <c r="O30" s="4">
        <f t="shared" si="3"/>
        <v>789985400</v>
      </c>
      <c r="P30" s="37"/>
      <c r="Q30" s="36"/>
    </row>
    <row r="31" spans="1:17" ht="12" thickBot="1" x14ac:dyDescent="0.25">
      <c r="A31" s="41">
        <v>23</v>
      </c>
      <c r="B31" s="29" t="s">
        <v>43</v>
      </c>
      <c r="C31" s="25">
        <f>SUM(C20-C30)</f>
        <v>284122968</v>
      </c>
      <c r="D31" s="25">
        <f>SUM(D20-D30)</f>
        <v>-37553762</v>
      </c>
      <c r="E31" s="25">
        <f t="shared" ref="E31:O31" si="4">SUM(E20-E30)</f>
        <v>-6273762</v>
      </c>
      <c r="F31" s="25">
        <f t="shared" si="4"/>
        <v>-2361864</v>
      </c>
      <c r="G31" s="25">
        <f t="shared" si="4"/>
        <v>-83043762</v>
      </c>
      <c r="H31" s="25">
        <f t="shared" si="4"/>
        <v>-30553762</v>
      </c>
      <c r="I31" s="25">
        <f t="shared" si="4"/>
        <v>-88133760</v>
      </c>
      <c r="J31" s="25">
        <f t="shared" si="4"/>
        <v>-28417262</v>
      </c>
      <c r="K31" s="25">
        <f t="shared" si="4"/>
        <v>28083636</v>
      </c>
      <c r="L31" s="25">
        <f t="shared" si="4"/>
        <v>-10401250</v>
      </c>
      <c r="M31" s="25">
        <f t="shared" si="4"/>
        <v>-12351214</v>
      </c>
      <c r="N31" s="25">
        <f t="shared" si="4"/>
        <v>-13116206</v>
      </c>
      <c r="O31" s="25">
        <f t="shared" si="4"/>
        <v>0</v>
      </c>
      <c r="P31" s="37"/>
      <c r="Q31" s="36"/>
    </row>
    <row r="32" spans="1:17" ht="12" thickBot="1" x14ac:dyDescent="0.25">
      <c r="A32" s="41">
        <v>24</v>
      </c>
      <c r="B32" s="26" t="s">
        <v>41</v>
      </c>
      <c r="C32" s="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36"/>
      <c r="Q32" s="36"/>
    </row>
    <row r="33" spans="1:17" ht="12" thickBot="1" x14ac:dyDescent="0.25">
      <c r="A33" s="41">
        <v>25</v>
      </c>
      <c r="B33" s="27" t="s">
        <v>44</v>
      </c>
      <c r="C33" s="14">
        <f>C20</f>
        <v>356286521</v>
      </c>
      <c r="D33" s="8">
        <f t="shared" ref="D33:N33" si="5">C33+D20</f>
        <v>382708064</v>
      </c>
      <c r="E33" s="8">
        <f t="shared" si="5"/>
        <v>446629607</v>
      </c>
      <c r="F33" s="8">
        <f t="shared" si="5"/>
        <v>515743048</v>
      </c>
      <c r="G33" s="8">
        <f t="shared" si="5"/>
        <v>543374591</v>
      </c>
      <c r="H33" s="8">
        <f t="shared" si="5"/>
        <v>569796134</v>
      </c>
      <c r="I33" s="8">
        <f t="shared" si="5"/>
        <v>595237679</v>
      </c>
      <c r="J33" s="8">
        <f t="shared" si="5"/>
        <v>621869222</v>
      </c>
      <c r="K33" s="8">
        <f t="shared" si="5"/>
        <v>700790765</v>
      </c>
      <c r="L33" s="8">
        <f t="shared" si="5"/>
        <v>736527308</v>
      </c>
      <c r="M33" s="8">
        <f t="shared" si="5"/>
        <v>763563851</v>
      </c>
      <c r="N33" s="9">
        <f t="shared" si="5"/>
        <v>789985400</v>
      </c>
      <c r="O33" s="13"/>
      <c r="P33" s="36"/>
      <c r="Q33" s="36"/>
    </row>
    <row r="34" spans="1:17" ht="12" thickBot="1" x14ac:dyDescent="0.25">
      <c r="A34" s="41">
        <v>26</v>
      </c>
      <c r="B34" s="28" t="s">
        <v>45</v>
      </c>
      <c r="C34" s="15">
        <f>C30</f>
        <v>72163553</v>
      </c>
      <c r="D34" s="16">
        <f t="shared" ref="D34:N34" si="6">C34+D30</f>
        <v>136138858</v>
      </c>
      <c r="E34" s="16">
        <f t="shared" si="6"/>
        <v>206334163</v>
      </c>
      <c r="F34" s="16">
        <f t="shared" si="6"/>
        <v>277809468</v>
      </c>
      <c r="G34" s="16">
        <f t="shared" si="6"/>
        <v>388484773</v>
      </c>
      <c r="H34" s="16">
        <f t="shared" si="6"/>
        <v>445460078</v>
      </c>
      <c r="I34" s="16">
        <f t="shared" si="6"/>
        <v>559035383</v>
      </c>
      <c r="J34" s="16">
        <f t="shared" si="6"/>
        <v>614084188</v>
      </c>
      <c r="K34" s="16">
        <f t="shared" si="6"/>
        <v>664922095</v>
      </c>
      <c r="L34" s="16">
        <f t="shared" si="6"/>
        <v>711059888</v>
      </c>
      <c r="M34" s="16">
        <f t="shared" si="6"/>
        <v>750447645</v>
      </c>
      <c r="N34" s="17">
        <f t="shared" si="6"/>
        <v>789985400</v>
      </c>
      <c r="O34" s="18"/>
      <c r="P34" s="36"/>
      <c r="Q34" s="36"/>
    </row>
    <row r="35" spans="1:17" x14ac:dyDescent="0.2">
      <c r="B35" s="3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13"/>
      <c r="P35" s="36"/>
      <c r="Q35" s="36"/>
    </row>
    <row r="36" spans="1:17" x14ac:dyDescent="0.2">
      <c r="B36" s="3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3" t="s">
        <v>24</v>
      </c>
      <c r="P36" s="36"/>
      <c r="Q36" s="36"/>
    </row>
    <row r="37" spans="1:17" x14ac:dyDescent="0.2">
      <c r="B37" s="3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13"/>
      <c r="P37" s="36"/>
      <c r="Q37" s="36"/>
    </row>
  </sheetData>
  <mergeCells count="3">
    <mergeCell ref="N7:O7"/>
    <mergeCell ref="I3:O3"/>
    <mergeCell ref="B5:O5"/>
  </mergeCells>
  <phoneticPr fontId="0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Előir.felh.13</vt:lpstr>
    </vt:vector>
  </TitlesOfParts>
  <Company>Forráskút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Takarékszövetkezet</dc:creator>
  <cp:lastModifiedBy>ul-ugyfelszolg</cp:lastModifiedBy>
  <cp:lastPrinted>2021-03-04T08:07:29Z</cp:lastPrinted>
  <dcterms:created xsi:type="dcterms:W3CDTF">2007-01-30T12:14:54Z</dcterms:created>
  <dcterms:modified xsi:type="dcterms:W3CDTF">2021-05-21T08:58:32Z</dcterms:modified>
</cp:coreProperties>
</file>