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evétel-kiadás" sheetId="1" r:id="rId1"/>
  </sheets>
  <definedNames/>
  <calcPr fullCalcOnLoad="1"/>
</workbook>
</file>

<file path=xl/sharedStrings.xml><?xml version="1.0" encoding="utf-8"?>
<sst xmlns="http://schemas.openxmlformats.org/spreadsheetml/2006/main" count="129" uniqueCount="108">
  <si>
    <t>KIEMELT ELŐIRÁNYZAT</t>
  </si>
  <si>
    <t>ELŐIR. CSOPORT</t>
  </si>
  <si>
    <t>Összesen:</t>
  </si>
  <si>
    <t>Ezer Ft-ban</t>
  </si>
  <si>
    <t>JOGCÍM CSOPORT</t>
  </si>
  <si>
    <t>Személyi juttatások</t>
  </si>
  <si>
    <t>Dologi kiadások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</si>
  <si>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</si>
  <si>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</si>
  <si>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</si>
  <si>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</si>
  <si>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</si>
  <si>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</si>
  <si>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</si>
  <si>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</si>
  <si>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</si>
  <si>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</si>
  <si>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</si>
  <si>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</si>
  <si>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</si>
  <si>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</si>
  <si>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</si>
  <si>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Működési költségvetés</t>
  </si>
  <si>
    <t>Felhalmozási költségvetés</t>
  </si>
  <si>
    <t xml:space="preserve">Önkormányzatok működési támogatásai </t>
  </si>
  <si>
    <t>Központi, irányítószervi támogatás</t>
  </si>
  <si>
    <t>Felhalmozási célú tartalék</t>
  </si>
  <si>
    <t>Működési célú tartalék</t>
  </si>
  <si>
    <t>Központi, irányítószervi támogatás folyósítása</t>
  </si>
  <si>
    <t>Belföldi értékpapírok kiadása</t>
  </si>
  <si>
    <t>Működési célú garancia- és kezességvállalásból származó megtérülések államháztartáson kívülről</t>
  </si>
  <si>
    <t>Felhalmozási célú garancia- és kezességvállalásból származó megtérülések államháztartáson kívülről</t>
  </si>
  <si>
    <t>Gépjárműadó</t>
  </si>
  <si>
    <t>Egyéb közhatalmi bevételek (igazgatási, szolgáltatási díj, birság)</t>
  </si>
  <si>
    <t>Elvonások és befizetések bevételei</t>
  </si>
  <si>
    <t>Működési célú garancia- és kezességvállalásból származó megtérülések államháztartáson belülről</t>
  </si>
  <si>
    <t>Felhalmozási célú önkormányzati támogatások</t>
  </si>
  <si>
    <t>Felhalmozási célú garancia- és kezességvállalásból származó megtérülések államháztartáson belülről</t>
  </si>
  <si>
    <t>Hitel és kölcsöntörlesztés ÁH-n kívülre</t>
  </si>
  <si>
    <t>Hitel és kölcsönfelvétel ÁH-n kívülről</t>
  </si>
  <si>
    <t>Belföldi értékpapírok bevételei</t>
  </si>
  <si>
    <t>Maradvány igénybevétele</t>
  </si>
  <si>
    <t>Vagyoni tipusú adók (Helyi adók)</t>
  </si>
  <si>
    <t>Áru- és készletértékesítés ellenértéke</t>
  </si>
  <si>
    <t>Egyéb tárgyi eszközök értékesítése</t>
  </si>
  <si>
    <t xml:space="preserve">Ingatlanok értékesítése </t>
  </si>
  <si>
    <t>Felhalmozási célú garancia- és kezességvállalásból származó kifizetés államháztartáson belülre</t>
  </si>
  <si>
    <t>Lakástámogatás</t>
  </si>
  <si>
    <t>Hitel és kölcsöntörlesztés ÁH-n kívülről</t>
  </si>
  <si>
    <t>Belföldi értékpapírok kiadásai</t>
  </si>
  <si>
    <t>Elvonások és befizetések</t>
  </si>
  <si>
    <t>Lakhatással kapcsolatos ellátások</t>
  </si>
  <si>
    <t>Egyéb nem intézményi ellátások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</si>
  <si>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</si>
  <si>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</si>
  <si>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</si>
  <si>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</si>
  <si>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 xml:space="preserve">Felhalmozási célú visszatérítendő támogatások, kölcsönök nyújtása államháztartáson belülre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</si>
  <si>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</si>
  <si>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</si>
  <si>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garancia- és kezességvállalásból származó kifizetés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</si>
  <si>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</si>
  <si>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kívülre </t>
  </si>
  <si>
    <t xml:space="preserve">Egyéb működési célú támogatások államháztartáson kívülre </t>
  </si>
  <si>
    <t>Egyéb felhalmozási célú átvett pénzeszközök</t>
  </si>
  <si>
    <t xml:space="preserve">Felhalmozási célú visszatérítendő támogatások, kölcsönök visszatérülése államháztartáson kívülről </t>
  </si>
  <si>
    <t xml:space="preserve">Egyéb felhalmozási célú támogatások bevételei államháztartáson belülről </t>
  </si>
  <si>
    <t xml:space="preserve">Felhalmozási célú visszatérítendő támogatások, kölcsönök igénybevétele államháztartáson belülről </t>
  </si>
  <si>
    <t xml:space="preserve">Felhalmozási célú visszatérítendő támogatások, kölcsönök visszatérülése államháztartáson belülről </t>
  </si>
  <si>
    <t>Egyéb működési célú átvett pénzeszközök</t>
  </si>
  <si>
    <t xml:space="preserve">Működési célú visszatérítendő támogatások, kölcsönök visszatérülése államháztartáson kívülről </t>
  </si>
  <si>
    <t xml:space="preserve">Szolgáltatások ellenértéke </t>
  </si>
  <si>
    <t xml:space="preserve">Egyéb pénzügyi műveletek bevételei </t>
  </si>
  <si>
    <t xml:space="preserve">Kamatbevételek </t>
  </si>
  <si>
    <t xml:space="preserve">Közvetített szolgáltatások értéke </t>
  </si>
  <si>
    <t>Egyéb működési célú támogatások bevételei államháztartáson belülről</t>
  </si>
  <si>
    <t xml:space="preserve">Működési célú visszatérítendő támogatások, kölcsönök igénybevétele államháztartáson belülről </t>
  </si>
  <si>
    <t xml:space="preserve">Működési célú visszatérítendő támogatások, kölcsönök visszatérülése államháztartáson belülről </t>
  </si>
  <si>
    <t>Foglalkoztatással, munkanélküliséggel kapcsolatos ellátások</t>
  </si>
  <si>
    <t>Főfoglalkozású köztisztviselő</t>
  </si>
  <si>
    <t>Főfoglalkozású közalkalmazott</t>
  </si>
  <si>
    <t>Részfoglalkozású közalkalmazott</t>
  </si>
  <si>
    <t>Részfoglalkozású Munka Törvénykönyve szerinti foglalkoztatott</t>
  </si>
  <si>
    <t xml:space="preserve">Főfoglalkozású Munka Törvénykönyve szerinti foglalkoztatott </t>
  </si>
  <si>
    <t>További jogviszonyban foglalkoztatott</t>
  </si>
  <si>
    <t>Átlagos statisztikai létszám</t>
  </si>
  <si>
    <t>Engedélyezett létszám (álláshely)</t>
  </si>
  <si>
    <t xml:space="preserve">Közfoglalkoztatottak létszáma </t>
  </si>
  <si>
    <t>ELŐIR.
CSOPORT</t>
  </si>
  <si>
    <t>KIEMELT 
ELŐIRÁNYZAT</t>
  </si>
  <si>
    <t>JOGCÍM
 CSOPORT</t>
  </si>
  <si>
    <t>KIEMELT
 ELŐIRÁNYZAT</t>
  </si>
  <si>
    <t>előirányzat 
összesen</t>
  </si>
  <si>
    <t>adatok ezer Ft-ban</t>
  </si>
  <si>
    <t>CÍM</t>
  </si>
  <si>
    <t>ALCÍM</t>
  </si>
  <si>
    <t xml:space="preserve">Központi, irányítószervi támogatás - szoc.normatíva </t>
  </si>
  <si>
    <t>ÁFA bevételek, visszatérülések</t>
  </si>
  <si>
    <t xml:space="preserve">1. Térségi Vízmű-üzemeltetési Intézmény </t>
  </si>
  <si>
    <t>d</t>
  </si>
  <si>
    <t>Eredeti 
előirányzat</t>
  </si>
  <si>
    <t>Módosított
előirányzat
2015.06.19.</t>
  </si>
  <si>
    <t xml:space="preserve">Módosított </t>
  </si>
  <si>
    <t>Módosított
előirányzat
2015.08.29.</t>
  </si>
  <si>
    <t>Teljesítés 
2015.10.31.</t>
  </si>
  <si>
    <t>TÉRSÉGI VÍZMŰ-ÜZEMELTETÉSI INTÉZMÉNY 2015. ÉVKÖZI ZÁRÓ BESZÁMOLÓJA</t>
  </si>
  <si>
    <t xml:space="preserve">                                                                                                    B E V É T E L E K                                                                                                       1 számú melléklet </t>
  </si>
  <si>
    <t xml:space="preserve">                                                                      K I A D Á S O K                                                                                                          2 számú melléklet 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</si>
</sst>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\ _F_t_-;\-* #,##0.0\ _F_t_-;_-* &quot;-&quot;??\ _F_t_-;_-@_-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</numFmts>
  <fonts count="57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Arial ce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10" fillId="33" borderId="16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3" fillId="34" borderId="1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4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6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35" borderId="0" xfId="0" applyNumberFormat="1" applyFont="1" applyFill="1" applyBorder="1" applyAlignment="1">
      <alignment vertical="center"/>
    </xf>
    <xf numFmtId="0" fontId="1" fillId="35" borderId="15" xfId="0" applyNumberFormat="1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8" fillId="34" borderId="11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3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3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zoomScale="77" zoomScaleNormal="77" zoomScalePageLayoutView="0" workbookViewId="0" topLeftCell="A1">
      <selection activeCell="M112" sqref="A1:M112"/>
    </sheetView>
  </sheetViews>
  <sheetFormatPr defaultColWidth="9.140625" defaultRowHeight="12.75"/>
  <cols>
    <col min="1" max="1" width="5.28125" style="17" customWidth="1"/>
    <col min="2" max="2" width="6.140625" style="17" customWidth="1"/>
    <col min="3" max="3" width="7.140625" style="1" customWidth="1"/>
    <col min="4" max="4" width="9.57421875" style="1" customWidth="1"/>
    <col min="5" max="5" width="7.140625" style="1" customWidth="1"/>
    <col min="6" max="6" width="5.7109375" style="1" customWidth="1"/>
    <col min="7" max="7" width="9.28125" style="17" customWidth="1"/>
    <col min="8" max="8" width="84.57421875" style="16" customWidth="1"/>
    <col min="9" max="9" width="10.7109375" style="51" customWidth="1"/>
    <col min="10" max="13" width="10.7109375" style="17" customWidth="1"/>
    <col min="14" max="16384" width="9.140625" style="17" customWidth="1"/>
  </cols>
  <sheetData>
    <row r="1" spans="3:12" s="88" customFormat="1" ht="23.25" customHeight="1">
      <c r="C1" s="124" t="s">
        <v>105</v>
      </c>
      <c r="D1" s="124"/>
      <c r="E1" s="124"/>
      <c r="F1" s="124"/>
      <c r="G1" s="124"/>
      <c r="H1" s="124"/>
      <c r="I1" s="124"/>
      <c r="J1" s="124"/>
      <c r="K1" s="124"/>
      <c r="L1" s="124"/>
    </row>
    <row r="2" spans="3:12" s="18" customFormat="1" ht="3.75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3:12" s="18" customFormat="1" ht="13.5" customHeight="1">
      <c r="C3" s="119" t="s">
        <v>106</v>
      </c>
      <c r="D3" s="119"/>
      <c r="E3" s="119"/>
      <c r="F3" s="119"/>
      <c r="G3" s="119"/>
      <c r="H3" s="119"/>
      <c r="I3" s="119"/>
      <c r="J3" s="119"/>
      <c r="K3" s="119"/>
      <c r="L3" s="119"/>
    </row>
    <row r="4" spans="3:12" s="18" customFormat="1" ht="12.75" customHeight="1">
      <c r="C4" s="72"/>
      <c r="D4" s="2"/>
      <c r="E4" s="2"/>
      <c r="F4" s="2"/>
      <c r="G4" s="19"/>
      <c r="H4" s="31"/>
      <c r="I4" s="52"/>
      <c r="J4" s="19"/>
      <c r="K4" s="19"/>
      <c r="L4" s="20" t="s">
        <v>93</v>
      </c>
    </row>
    <row r="5" spans="1:13" s="3" customFormat="1" ht="19.5" customHeight="1">
      <c r="A5" s="107" t="s">
        <v>94</v>
      </c>
      <c r="B5" s="107" t="s">
        <v>95</v>
      </c>
      <c r="C5" s="120" t="s">
        <v>88</v>
      </c>
      <c r="D5" s="120" t="s">
        <v>89</v>
      </c>
      <c r="E5" s="120" t="s">
        <v>90</v>
      </c>
      <c r="F5" s="120" t="s">
        <v>1</v>
      </c>
      <c r="G5" s="58" t="s">
        <v>91</v>
      </c>
      <c r="H5" s="59"/>
      <c r="I5" s="109" t="s">
        <v>100</v>
      </c>
      <c r="J5" s="109" t="s">
        <v>101</v>
      </c>
      <c r="K5" s="109" t="s">
        <v>103</v>
      </c>
      <c r="L5" s="56" t="s">
        <v>102</v>
      </c>
      <c r="M5" s="105" t="s">
        <v>104</v>
      </c>
    </row>
    <row r="6" spans="1:13" s="3" customFormat="1" ht="24">
      <c r="A6" s="108"/>
      <c r="B6" s="108" t="s">
        <v>95</v>
      </c>
      <c r="C6" s="121"/>
      <c r="D6" s="121"/>
      <c r="E6" s="121"/>
      <c r="F6" s="121"/>
      <c r="G6" s="61"/>
      <c r="H6" s="58" t="s">
        <v>4</v>
      </c>
      <c r="I6" s="109"/>
      <c r="J6" s="109"/>
      <c r="K6" s="109"/>
      <c r="L6" s="57" t="s">
        <v>92</v>
      </c>
      <c r="M6" s="106"/>
    </row>
    <row r="7" spans="1:13" s="3" customFormat="1" ht="15.75">
      <c r="A7" s="73" t="s">
        <v>98</v>
      </c>
      <c r="B7" s="74"/>
      <c r="C7" s="71"/>
      <c r="D7" s="70"/>
      <c r="E7" s="60"/>
      <c r="F7" s="67"/>
      <c r="G7" s="68"/>
      <c r="H7" s="69"/>
      <c r="I7" s="91"/>
      <c r="J7" s="91"/>
      <c r="K7" s="91"/>
      <c r="L7" s="92"/>
      <c r="M7" s="93"/>
    </row>
    <row r="8" spans="1:13" s="21" customFormat="1" ht="12.75" customHeight="1">
      <c r="A8" s="64"/>
      <c r="B8" s="64"/>
      <c r="C8" s="4">
        <v>1</v>
      </c>
      <c r="D8" s="4"/>
      <c r="E8" s="8"/>
      <c r="F8" s="113" t="s">
        <v>22</v>
      </c>
      <c r="G8" s="114"/>
      <c r="H8" s="115"/>
      <c r="I8" s="84">
        <f>SUM(I9,I16,I20,I27,I31)</f>
        <v>39715</v>
      </c>
      <c r="J8" s="84">
        <f>SUM(J9,J16,J20,J27,J31)</f>
        <v>40434</v>
      </c>
      <c r="K8" s="84">
        <f>SUM(K9,K16,K20,K27,K31)</f>
        <v>0</v>
      </c>
      <c r="L8" s="96">
        <f>SUM(I8:K8)</f>
        <v>80149</v>
      </c>
      <c r="M8" s="96">
        <f>M9+M16+M20+M27+M31</f>
        <v>54196</v>
      </c>
    </row>
    <row r="9" spans="1:13" ht="12.75" customHeight="1">
      <c r="A9" s="64"/>
      <c r="B9" s="64"/>
      <c r="C9" s="4"/>
      <c r="D9" s="4">
        <v>1</v>
      </c>
      <c r="E9" s="4"/>
      <c r="F9" s="8"/>
      <c r="G9" s="113" t="s">
        <v>7</v>
      </c>
      <c r="H9" s="114"/>
      <c r="I9" s="84">
        <f>SUM(I10:I15)</f>
        <v>0</v>
      </c>
      <c r="J9" s="84">
        <f>SUM(J10:J15)</f>
        <v>0</v>
      </c>
      <c r="K9" s="84">
        <f>SUM(K10:K15)</f>
        <v>0</v>
      </c>
      <c r="L9" s="94">
        <f aca="true" t="shared" si="0" ref="L9:L55">SUM(I9:K9)</f>
        <v>0</v>
      </c>
      <c r="M9" s="101"/>
    </row>
    <row r="10" spans="1:13" ht="13.5" customHeight="1">
      <c r="A10" s="64"/>
      <c r="B10" s="64"/>
      <c r="C10" s="4"/>
      <c r="D10" s="4"/>
      <c r="E10" s="4">
        <v>1</v>
      </c>
      <c r="F10" s="8"/>
      <c r="G10" s="14"/>
      <c r="H10" s="35" t="s">
        <v>24</v>
      </c>
      <c r="I10" s="84"/>
      <c r="J10" s="84"/>
      <c r="K10" s="84"/>
      <c r="L10" s="94">
        <f t="shared" si="0"/>
        <v>0</v>
      </c>
      <c r="M10" s="101"/>
    </row>
    <row r="11" spans="1:13" ht="12" customHeight="1">
      <c r="A11" s="62"/>
      <c r="B11" s="62"/>
      <c r="C11" s="4"/>
      <c r="D11" s="4"/>
      <c r="E11" s="4">
        <v>2</v>
      </c>
      <c r="F11" s="8"/>
      <c r="G11" s="14"/>
      <c r="H11" s="36" t="s">
        <v>34</v>
      </c>
      <c r="I11" s="82"/>
      <c r="J11" s="82"/>
      <c r="K11" s="82"/>
      <c r="L11" s="94">
        <f t="shared" si="0"/>
        <v>0</v>
      </c>
      <c r="M11" s="101"/>
    </row>
    <row r="12" spans="1:13" ht="12" customHeight="1">
      <c r="A12" s="62"/>
      <c r="B12" s="62"/>
      <c r="C12" s="4"/>
      <c r="D12" s="4"/>
      <c r="E12" s="4">
        <v>3</v>
      </c>
      <c r="F12" s="8"/>
      <c r="G12" s="14"/>
      <c r="H12" s="36" t="s">
        <v>35</v>
      </c>
      <c r="I12" s="82"/>
      <c r="J12" s="82"/>
      <c r="K12" s="82"/>
      <c r="L12" s="94">
        <f t="shared" si="0"/>
        <v>0</v>
      </c>
      <c r="M12" s="101"/>
    </row>
    <row r="13" spans="1:13" ht="9.75" customHeight="1">
      <c r="A13" s="62"/>
      <c r="B13" s="62"/>
      <c r="C13" s="4"/>
      <c r="D13" s="4"/>
      <c r="E13" s="4">
        <v>4</v>
      </c>
      <c r="F13" s="8"/>
      <c r="G13" s="14"/>
      <c r="H13" s="36" t="s">
        <v>77</v>
      </c>
      <c r="I13" s="82"/>
      <c r="J13" s="82"/>
      <c r="K13" s="82"/>
      <c r="L13" s="94">
        <f t="shared" si="0"/>
        <v>0</v>
      </c>
      <c r="M13" s="101"/>
    </row>
    <row r="14" spans="1:13" ht="12" customHeight="1">
      <c r="A14" s="62"/>
      <c r="B14" s="62"/>
      <c r="C14" s="4"/>
      <c r="D14" s="4"/>
      <c r="E14" s="4">
        <v>5</v>
      </c>
      <c r="F14" s="8"/>
      <c r="G14" s="14"/>
      <c r="H14" s="36" t="s">
        <v>76</v>
      </c>
      <c r="I14" s="82"/>
      <c r="J14" s="82"/>
      <c r="K14" s="82"/>
      <c r="L14" s="94">
        <f t="shared" si="0"/>
        <v>0</v>
      </c>
      <c r="M14" s="101"/>
    </row>
    <row r="15" spans="1:13" ht="15" customHeight="1">
      <c r="A15" s="62"/>
      <c r="B15" s="62"/>
      <c r="C15" s="4"/>
      <c r="D15" s="4"/>
      <c r="E15" s="4">
        <v>6</v>
      </c>
      <c r="F15" s="8"/>
      <c r="G15" s="14"/>
      <c r="H15" s="36" t="s">
        <v>75</v>
      </c>
      <c r="I15" s="82">
        <v>0</v>
      </c>
      <c r="J15" s="82">
        <v>0</v>
      </c>
      <c r="K15" s="82"/>
      <c r="L15" s="94">
        <f t="shared" si="0"/>
        <v>0</v>
      </c>
      <c r="M15" s="101"/>
    </row>
    <row r="16" spans="1:13" ht="15.75">
      <c r="A16" s="62"/>
      <c r="B16" s="62"/>
      <c r="C16" s="4"/>
      <c r="D16" s="4">
        <v>2</v>
      </c>
      <c r="E16" s="4"/>
      <c r="F16" s="8"/>
      <c r="G16" s="104" t="s">
        <v>9</v>
      </c>
      <c r="H16" s="104"/>
      <c r="I16" s="84">
        <f>SUM(I17:I19)</f>
        <v>0</v>
      </c>
      <c r="J16" s="84">
        <f>SUM(J17:J19)</f>
        <v>0</v>
      </c>
      <c r="K16" s="84">
        <f>SUM(K17:K19)</f>
        <v>0</v>
      </c>
      <c r="L16" s="94">
        <f t="shared" si="0"/>
        <v>0</v>
      </c>
      <c r="M16" s="101"/>
    </row>
    <row r="17" spans="1:13" ht="12" customHeight="1">
      <c r="A17" s="62"/>
      <c r="B17" s="62"/>
      <c r="C17" s="4"/>
      <c r="D17" s="4"/>
      <c r="E17" s="4">
        <v>1</v>
      </c>
      <c r="F17" s="8"/>
      <c r="G17" s="14"/>
      <c r="H17" s="36" t="s">
        <v>42</v>
      </c>
      <c r="I17" s="82"/>
      <c r="J17" s="82"/>
      <c r="K17" s="82"/>
      <c r="L17" s="94">
        <f t="shared" si="0"/>
        <v>0</v>
      </c>
      <c r="M17" s="101"/>
    </row>
    <row r="18" spans="1:13" ht="12" customHeight="1">
      <c r="A18" s="62"/>
      <c r="B18" s="62"/>
      <c r="C18" s="4"/>
      <c r="D18" s="4"/>
      <c r="E18" s="4">
        <v>2</v>
      </c>
      <c r="F18" s="8"/>
      <c r="G18" s="14"/>
      <c r="H18" s="36" t="s">
        <v>32</v>
      </c>
      <c r="I18" s="82"/>
      <c r="J18" s="82"/>
      <c r="K18" s="82"/>
      <c r="L18" s="94">
        <f t="shared" si="0"/>
        <v>0</v>
      </c>
      <c r="M18" s="101"/>
    </row>
    <row r="19" spans="1:13" ht="12" customHeight="1">
      <c r="A19" s="62"/>
      <c r="B19" s="62"/>
      <c r="C19" s="4"/>
      <c r="D19" s="4"/>
      <c r="E19" s="4">
        <v>3</v>
      </c>
      <c r="F19" s="8"/>
      <c r="G19" s="14"/>
      <c r="H19" s="36" t="s">
        <v>33</v>
      </c>
      <c r="I19" s="82"/>
      <c r="J19" s="82"/>
      <c r="K19" s="82"/>
      <c r="L19" s="94">
        <f t="shared" si="0"/>
        <v>0</v>
      </c>
      <c r="M19" s="101"/>
    </row>
    <row r="20" spans="1:13" ht="15.75">
      <c r="A20" s="62"/>
      <c r="B20" s="62"/>
      <c r="C20" s="4"/>
      <c r="D20" s="4">
        <v>3</v>
      </c>
      <c r="E20" s="11"/>
      <c r="F20" s="5"/>
      <c r="G20" s="104" t="s">
        <v>10</v>
      </c>
      <c r="H20" s="104"/>
      <c r="I20" s="84">
        <f>SUM(I21:I26)</f>
        <v>39715</v>
      </c>
      <c r="J20" s="84">
        <f>SUM(J21:J26)</f>
        <v>40434</v>
      </c>
      <c r="K20" s="84">
        <f>SUM(K21:K26)</f>
        <v>0</v>
      </c>
      <c r="L20" s="96">
        <f t="shared" si="0"/>
        <v>80149</v>
      </c>
      <c r="M20" s="100">
        <f>SUM(M21:M26)</f>
        <v>54196</v>
      </c>
    </row>
    <row r="21" spans="1:13" ht="12" customHeight="1">
      <c r="A21" s="62"/>
      <c r="B21" s="62"/>
      <c r="C21" s="4"/>
      <c r="D21" s="4"/>
      <c r="E21" s="4">
        <v>1</v>
      </c>
      <c r="F21" s="5"/>
      <c r="G21" s="14"/>
      <c r="H21" s="37" t="s">
        <v>43</v>
      </c>
      <c r="I21" s="82">
        <v>4711</v>
      </c>
      <c r="J21" s="82"/>
      <c r="K21" s="82">
        <v>-4711</v>
      </c>
      <c r="L21" s="94">
        <f t="shared" si="0"/>
        <v>0</v>
      </c>
      <c r="M21" s="101">
        <v>0</v>
      </c>
    </row>
    <row r="22" spans="1:13" ht="12" customHeight="1">
      <c r="A22" s="62"/>
      <c r="B22" s="62"/>
      <c r="C22" s="4"/>
      <c r="D22" s="4"/>
      <c r="E22" s="4">
        <v>2</v>
      </c>
      <c r="F22" s="5"/>
      <c r="G22" s="14"/>
      <c r="H22" s="37" t="s">
        <v>71</v>
      </c>
      <c r="I22" s="82">
        <v>25176</v>
      </c>
      <c r="J22" s="82">
        <v>32704</v>
      </c>
      <c r="K22" s="82">
        <v>-13</v>
      </c>
      <c r="L22" s="94">
        <f t="shared" si="0"/>
        <v>57867</v>
      </c>
      <c r="M22" s="101">
        <v>36989</v>
      </c>
    </row>
    <row r="23" spans="1:13" ht="12" customHeight="1">
      <c r="A23" s="62"/>
      <c r="B23" s="62"/>
      <c r="C23" s="4"/>
      <c r="D23" s="4"/>
      <c r="E23" s="4">
        <v>3</v>
      </c>
      <c r="F23" s="5"/>
      <c r="G23" s="14"/>
      <c r="H23" s="38" t="s">
        <v>74</v>
      </c>
      <c r="I23" s="83"/>
      <c r="J23" s="83">
        <v>0</v>
      </c>
      <c r="K23" s="83"/>
      <c r="L23" s="94">
        <f t="shared" si="0"/>
        <v>0</v>
      </c>
      <c r="M23" s="101"/>
    </row>
    <row r="24" spans="1:13" ht="12" customHeight="1">
      <c r="A24" s="62"/>
      <c r="B24" s="62"/>
      <c r="C24" s="4"/>
      <c r="D24" s="4"/>
      <c r="E24" s="4">
        <v>8</v>
      </c>
      <c r="F24" s="5"/>
      <c r="G24" s="14"/>
      <c r="H24" s="37" t="s">
        <v>73</v>
      </c>
      <c r="I24" s="82">
        <v>800</v>
      </c>
      <c r="J24" s="82">
        <v>30</v>
      </c>
      <c r="K24" s="82"/>
      <c r="L24" s="94">
        <f t="shared" si="0"/>
        <v>830</v>
      </c>
      <c r="M24" s="101">
        <v>830</v>
      </c>
    </row>
    <row r="25" spans="1:13" ht="12" customHeight="1">
      <c r="A25" s="62"/>
      <c r="B25" s="62"/>
      <c r="C25" s="4"/>
      <c r="D25" s="4"/>
      <c r="E25" s="4">
        <v>9</v>
      </c>
      <c r="F25" s="5"/>
      <c r="G25" s="14"/>
      <c r="H25" s="37" t="s">
        <v>72</v>
      </c>
      <c r="I25" s="82"/>
      <c r="J25" s="82"/>
      <c r="K25" s="82">
        <v>4724</v>
      </c>
      <c r="L25" s="94">
        <f t="shared" si="0"/>
        <v>4724</v>
      </c>
      <c r="M25" s="101">
        <v>4724</v>
      </c>
    </row>
    <row r="26" spans="1:13" ht="12" customHeight="1">
      <c r="A26" s="62"/>
      <c r="B26" s="62"/>
      <c r="C26" s="4"/>
      <c r="D26" s="4"/>
      <c r="E26" s="4">
        <v>10</v>
      </c>
      <c r="F26" s="5"/>
      <c r="G26" s="14"/>
      <c r="H26" s="37" t="s">
        <v>97</v>
      </c>
      <c r="I26" s="82">
        <v>9028</v>
      </c>
      <c r="J26" s="82">
        <v>7700</v>
      </c>
      <c r="K26" s="82"/>
      <c r="L26" s="94">
        <f t="shared" si="0"/>
        <v>16728</v>
      </c>
      <c r="M26" s="101">
        <v>11653</v>
      </c>
    </row>
    <row r="27" spans="1:13" ht="15.75">
      <c r="A27" s="62"/>
      <c r="B27" s="62"/>
      <c r="C27" s="4"/>
      <c r="D27" s="4">
        <v>4</v>
      </c>
      <c r="E27" s="4"/>
      <c r="F27" s="8"/>
      <c r="G27" s="104" t="s">
        <v>12</v>
      </c>
      <c r="H27" s="104"/>
      <c r="I27" s="84" t="s">
        <v>99</v>
      </c>
      <c r="J27" s="84">
        <f>SUM(J28:J30)</f>
        <v>0</v>
      </c>
      <c r="K27" s="84">
        <f>SUM(K28:K30)</f>
        <v>0</v>
      </c>
      <c r="L27" s="94">
        <f t="shared" si="0"/>
        <v>0</v>
      </c>
      <c r="M27" s="101"/>
    </row>
    <row r="28" spans="1:13" ht="12" customHeight="1">
      <c r="A28" s="62"/>
      <c r="B28" s="62"/>
      <c r="C28" s="4"/>
      <c r="D28" s="4"/>
      <c r="E28" s="4">
        <v>1</v>
      </c>
      <c r="F28" s="8"/>
      <c r="G28" s="14"/>
      <c r="H28" s="37" t="s">
        <v>30</v>
      </c>
      <c r="I28" s="82"/>
      <c r="J28" s="82"/>
      <c r="K28" s="82"/>
      <c r="L28" s="94">
        <f t="shared" si="0"/>
        <v>0</v>
      </c>
      <c r="M28" s="101"/>
    </row>
    <row r="29" spans="1:13" ht="12" customHeight="1">
      <c r="A29" s="62"/>
      <c r="B29" s="62"/>
      <c r="C29" s="4"/>
      <c r="D29" s="4"/>
      <c r="E29" s="4">
        <v>2</v>
      </c>
      <c r="F29" s="8"/>
      <c r="G29" s="14"/>
      <c r="H29" s="36" t="s">
        <v>70</v>
      </c>
      <c r="I29" s="82"/>
      <c r="J29" s="82"/>
      <c r="K29" s="82"/>
      <c r="L29" s="94">
        <f t="shared" si="0"/>
        <v>0</v>
      </c>
      <c r="M29" s="101"/>
    </row>
    <row r="30" spans="1:13" ht="15.75" customHeight="1">
      <c r="A30" s="62"/>
      <c r="B30" s="62"/>
      <c r="C30" s="4"/>
      <c r="D30" s="4"/>
      <c r="E30" s="4">
        <v>3</v>
      </c>
      <c r="F30" s="8"/>
      <c r="G30" s="14"/>
      <c r="H30" s="37" t="s">
        <v>69</v>
      </c>
      <c r="I30" s="82">
        <v>0</v>
      </c>
      <c r="J30" s="82"/>
      <c r="K30" s="82"/>
      <c r="L30" s="94">
        <f t="shared" si="0"/>
        <v>0</v>
      </c>
      <c r="M30" s="101"/>
    </row>
    <row r="31" spans="1:13" ht="15.75">
      <c r="A31" s="62"/>
      <c r="B31" s="62"/>
      <c r="C31" s="4"/>
      <c r="D31" s="4">
        <v>5</v>
      </c>
      <c r="E31" s="4"/>
      <c r="F31" s="8"/>
      <c r="G31" s="104" t="s">
        <v>14</v>
      </c>
      <c r="H31" s="104"/>
      <c r="I31" s="84">
        <f>SUM(I32:I35)</f>
        <v>0</v>
      </c>
      <c r="J31" s="84">
        <f>SUM(J32:J35)</f>
        <v>0</v>
      </c>
      <c r="K31" s="84">
        <f>SUM(K32:K35)</f>
        <v>0</v>
      </c>
      <c r="L31" s="94">
        <f t="shared" si="0"/>
        <v>0</v>
      </c>
      <c r="M31" s="101"/>
    </row>
    <row r="32" spans="1:13" ht="12" customHeight="1">
      <c r="A32" s="62"/>
      <c r="B32" s="62"/>
      <c r="C32" s="4"/>
      <c r="E32" s="4">
        <v>1</v>
      </c>
      <c r="F32" s="5"/>
      <c r="G32" s="29"/>
      <c r="H32" s="25" t="s">
        <v>39</v>
      </c>
      <c r="I32" s="83"/>
      <c r="J32" s="83"/>
      <c r="K32" s="83"/>
      <c r="L32" s="94">
        <f t="shared" si="0"/>
        <v>0</v>
      </c>
      <c r="M32" s="101"/>
    </row>
    <row r="33" spans="1:13" ht="12" customHeight="1">
      <c r="A33" s="62"/>
      <c r="B33" s="62"/>
      <c r="C33" s="4"/>
      <c r="D33" s="4"/>
      <c r="E33" s="4">
        <v>2</v>
      </c>
      <c r="F33" s="5"/>
      <c r="G33" s="22"/>
      <c r="H33" s="25" t="s">
        <v>40</v>
      </c>
      <c r="I33" s="83"/>
      <c r="J33" s="83"/>
      <c r="K33" s="83"/>
      <c r="L33" s="94">
        <f t="shared" si="0"/>
        <v>0</v>
      </c>
      <c r="M33" s="101"/>
    </row>
    <row r="34" spans="1:13" ht="12" customHeight="1">
      <c r="A34" s="62"/>
      <c r="B34" s="62"/>
      <c r="C34" s="4"/>
      <c r="D34" s="4"/>
      <c r="E34" s="4">
        <v>3</v>
      </c>
      <c r="F34" s="5"/>
      <c r="G34" s="22"/>
      <c r="H34" s="25" t="s">
        <v>41</v>
      </c>
      <c r="I34" s="82"/>
      <c r="J34" s="82">
        <v>0</v>
      </c>
      <c r="K34" s="82"/>
      <c r="L34" s="94">
        <f t="shared" si="0"/>
        <v>0</v>
      </c>
      <c r="M34" s="101"/>
    </row>
    <row r="35" spans="1:13" ht="14.25" customHeight="1">
      <c r="A35" s="62"/>
      <c r="B35" s="62"/>
      <c r="C35" s="4"/>
      <c r="D35" s="4"/>
      <c r="E35" s="4">
        <v>4</v>
      </c>
      <c r="F35" s="5"/>
      <c r="G35" s="22"/>
      <c r="H35" s="26" t="s">
        <v>96</v>
      </c>
      <c r="I35" s="82"/>
      <c r="J35" s="82"/>
      <c r="K35" s="82"/>
      <c r="L35" s="94">
        <f t="shared" si="0"/>
        <v>0</v>
      </c>
      <c r="M35" s="101"/>
    </row>
    <row r="36" spans="1:13" ht="12" customHeight="1">
      <c r="A36" s="62"/>
      <c r="B36" s="62"/>
      <c r="C36" s="4"/>
      <c r="D36" s="4"/>
      <c r="E36" s="4"/>
      <c r="F36" s="8"/>
      <c r="G36" s="23"/>
      <c r="H36" s="27"/>
      <c r="I36" s="83"/>
      <c r="J36" s="83"/>
      <c r="K36" s="83"/>
      <c r="L36" s="94"/>
      <c r="M36" s="101"/>
    </row>
    <row r="37" spans="1:13" ht="15.75">
      <c r="A37" s="62"/>
      <c r="B37" s="62"/>
      <c r="C37" s="4">
        <v>2</v>
      </c>
      <c r="D37" s="4"/>
      <c r="E37" s="4"/>
      <c r="F37" s="116" t="s">
        <v>23</v>
      </c>
      <c r="G37" s="116"/>
      <c r="H37" s="116"/>
      <c r="I37" s="84">
        <f>SUM(I38,I41,I47,I51)</f>
        <v>1528</v>
      </c>
      <c r="J37" s="84">
        <f>SUM(J38,J41,J47)</f>
        <v>0</v>
      </c>
      <c r="K37" s="84">
        <f>SUM(K38,K41,K47,K51)</f>
        <v>0</v>
      </c>
      <c r="L37" s="96">
        <f t="shared" si="0"/>
        <v>1528</v>
      </c>
      <c r="M37" s="100">
        <f>M38+M41+M47</f>
        <v>1528</v>
      </c>
    </row>
    <row r="38" spans="1:13" ht="15.75">
      <c r="A38" s="62"/>
      <c r="B38" s="62"/>
      <c r="C38" s="4"/>
      <c r="D38" s="4">
        <v>1</v>
      </c>
      <c r="E38" s="4"/>
      <c r="F38" s="50"/>
      <c r="G38" s="110" t="s">
        <v>11</v>
      </c>
      <c r="H38" s="111"/>
      <c r="I38" s="95">
        <f>SUM(I39:I40)</f>
        <v>1528</v>
      </c>
      <c r="J38" s="95">
        <f>SUM(J39:J40)</f>
        <v>0</v>
      </c>
      <c r="K38" s="95">
        <f>SUM(K39:K40)</f>
        <v>0</v>
      </c>
      <c r="L38" s="94">
        <f t="shared" si="0"/>
        <v>1528</v>
      </c>
      <c r="M38" s="101">
        <f>SUM(M39:M40)</f>
        <v>1528</v>
      </c>
    </row>
    <row r="39" spans="1:13" ht="12" customHeight="1">
      <c r="A39" s="62"/>
      <c r="B39" s="62"/>
      <c r="C39" s="4"/>
      <c r="D39" s="4"/>
      <c r="E39" s="4">
        <v>1</v>
      </c>
      <c r="F39" s="24"/>
      <c r="G39" s="15"/>
      <c r="H39" s="37" t="s">
        <v>45</v>
      </c>
      <c r="I39" s="82"/>
      <c r="J39" s="82"/>
      <c r="K39" s="82"/>
      <c r="L39" s="94">
        <f t="shared" si="0"/>
        <v>0</v>
      </c>
      <c r="M39" s="101"/>
    </row>
    <row r="40" spans="1:13" ht="12" customHeight="1">
      <c r="A40" s="62"/>
      <c r="B40" s="62"/>
      <c r="C40" s="4"/>
      <c r="D40" s="4"/>
      <c r="E40" s="4">
        <v>2</v>
      </c>
      <c r="F40" s="24"/>
      <c r="G40" s="15"/>
      <c r="H40" s="37" t="s">
        <v>44</v>
      </c>
      <c r="I40" s="82">
        <v>1528</v>
      </c>
      <c r="J40" s="82"/>
      <c r="K40" s="82"/>
      <c r="L40" s="94">
        <f t="shared" si="0"/>
        <v>1528</v>
      </c>
      <c r="M40" s="101">
        <v>1528</v>
      </c>
    </row>
    <row r="41" spans="1:13" ht="12" customHeight="1">
      <c r="A41" s="62"/>
      <c r="B41" s="62"/>
      <c r="C41" s="4"/>
      <c r="D41" s="4">
        <v>2</v>
      </c>
      <c r="E41" s="4"/>
      <c r="F41" s="8"/>
      <c r="G41" s="103" t="s">
        <v>8</v>
      </c>
      <c r="H41" s="112"/>
      <c r="I41" s="95">
        <f>SUM(I42:I46)</f>
        <v>0</v>
      </c>
      <c r="J41" s="95">
        <f>SUM(J42:J46)</f>
        <v>0</v>
      </c>
      <c r="K41" s="95">
        <f>SUM(K42:K46)</f>
        <v>0</v>
      </c>
      <c r="L41" s="94">
        <f t="shared" si="0"/>
        <v>0</v>
      </c>
      <c r="M41" s="101"/>
    </row>
    <row r="42" spans="1:13" ht="12" customHeight="1">
      <c r="A42" s="62"/>
      <c r="B42" s="62"/>
      <c r="C42" s="4"/>
      <c r="D42" s="4"/>
      <c r="E42" s="4">
        <v>1</v>
      </c>
      <c r="F42" s="8"/>
      <c r="G42" s="13"/>
      <c r="H42" s="36" t="s">
        <v>36</v>
      </c>
      <c r="I42" s="82"/>
      <c r="J42" s="82"/>
      <c r="K42" s="82"/>
      <c r="L42" s="94">
        <f t="shared" si="0"/>
        <v>0</v>
      </c>
      <c r="M42" s="101"/>
    </row>
    <row r="43" spans="1:13" ht="12" customHeight="1">
      <c r="A43" s="62"/>
      <c r="B43" s="62"/>
      <c r="C43" s="4"/>
      <c r="D43" s="4"/>
      <c r="E43" s="4">
        <v>2</v>
      </c>
      <c r="F43" s="8"/>
      <c r="G43" s="13"/>
      <c r="H43" s="36" t="s">
        <v>37</v>
      </c>
      <c r="I43" s="82"/>
      <c r="J43" s="82"/>
      <c r="K43" s="82"/>
      <c r="L43" s="94">
        <f t="shared" si="0"/>
        <v>0</v>
      </c>
      <c r="M43" s="101"/>
    </row>
    <row r="44" spans="1:13" ht="12" customHeight="1">
      <c r="A44" s="62"/>
      <c r="B44" s="62"/>
      <c r="C44" s="4"/>
      <c r="D44" s="4"/>
      <c r="E44" s="4">
        <v>3</v>
      </c>
      <c r="F44" s="8"/>
      <c r="G44" s="13"/>
      <c r="H44" s="36" t="s">
        <v>68</v>
      </c>
      <c r="I44" s="82"/>
      <c r="J44" s="82"/>
      <c r="K44" s="82"/>
      <c r="L44" s="94">
        <f t="shared" si="0"/>
        <v>0</v>
      </c>
      <c r="M44" s="101"/>
    </row>
    <row r="45" spans="1:13" ht="12" customHeight="1">
      <c r="A45" s="63"/>
      <c r="B45" s="63"/>
      <c r="C45" s="4"/>
      <c r="D45" s="4"/>
      <c r="E45" s="4">
        <v>4</v>
      </c>
      <c r="F45" s="8"/>
      <c r="G45" s="13"/>
      <c r="H45" s="36" t="s">
        <v>67</v>
      </c>
      <c r="I45" s="82"/>
      <c r="J45" s="82"/>
      <c r="K45" s="82"/>
      <c r="L45" s="94">
        <f t="shared" si="0"/>
        <v>0</v>
      </c>
      <c r="M45" s="101"/>
    </row>
    <row r="46" spans="1:13" ht="12" customHeight="1">
      <c r="A46" s="64"/>
      <c r="B46" s="64"/>
      <c r="C46" s="4"/>
      <c r="D46" s="4"/>
      <c r="E46" s="4">
        <v>5</v>
      </c>
      <c r="F46" s="8"/>
      <c r="G46" s="13"/>
      <c r="H46" s="36" t="s">
        <v>66</v>
      </c>
      <c r="I46" s="82"/>
      <c r="J46" s="82">
        <v>0</v>
      </c>
      <c r="K46" s="82"/>
      <c r="L46" s="94">
        <f t="shared" si="0"/>
        <v>0</v>
      </c>
      <c r="M46" s="101"/>
    </row>
    <row r="47" spans="1:13" ht="12" customHeight="1">
      <c r="A47" s="63"/>
      <c r="B47" s="63"/>
      <c r="C47" s="4"/>
      <c r="D47" s="4">
        <v>3</v>
      </c>
      <c r="E47" s="4"/>
      <c r="F47" s="8"/>
      <c r="G47" s="103" t="s">
        <v>13</v>
      </c>
      <c r="H47" s="112"/>
      <c r="I47" s="95">
        <f>SUM(I48:I50)</f>
        <v>0</v>
      </c>
      <c r="J47" s="95">
        <f>SUM(J48:J50)</f>
        <v>0</v>
      </c>
      <c r="K47" s="95">
        <f>SUM(K48:K50)</f>
        <v>0</v>
      </c>
      <c r="L47" s="94">
        <f t="shared" si="0"/>
        <v>0</v>
      </c>
      <c r="M47" s="101"/>
    </row>
    <row r="48" spans="1:13" ht="12" customHeight="1">
      <c r="A48" s="64"/>
      <c r="B48" s="64"/>
      <c r="C48" s="4"/>
      <c r="D48" s="4"/>
      <c r="E48" s="4">
        <v>1</v>
      </c>
      <c r="F48" s="8"/>
      <c r="G48" s="13"/>
      <c r="H48" s="37" t="s">
        <v>31</v>
      </c>
      <c r="I48" s="82"/>
      <c r="J48" s="82"/>
      <c r="K48" s="82"/>
      <c r="L48" s="94">
        <f t="shared" si="0"/>
        <v>0</v>
      </c>
      <c r="M48" s="101"/>
    </row>
    <row r="49" spans="1:13" ht="12" customHeight="1">
      <c r="A49" s="64"/>
      <c r="B49" s="64"/>
      <c r="C49" s="4"/>
      <c r="D49" s="4"/>
      <c r="E49" s="4">
        <v>2</v>
      </c>
      <c r="F49" s="8"/>
      <c r="G49" s="13"/>
      <c r="H49" s="36" t="s">
        <v>65</v>
      </c>
      <c r="I49" s="82"/>
      <c r="J49" s="82"/>
      <c r="K49" s="82"/>
      <c r="L49" s="94">
        <f t="shared" si="0"/>
        <v>0</v>
      </c>
      <c r="M49" s="101"/>
    </row>
    <row r="50" spans="1:13" ht="12" customHeight="1">
      <c r="A50" s="65"/>
      <c r="B50" s="65"/>
      <c r="C50" s="4"/>
      <c r="D50" s="4"/>
      <c r="E50" s="4">
        <v>3</v>
      </c>
      <c r="F50" s="8"/>
      <c r="G50" s="13"/>
      <c r="H50" s="37" t="s">
        <v>64</v>
      </c>
      <c r="I50" s="82"/>
      <c r="J50" s="82"/>
      <c r="K50" s="82"/>
      <c r="L50" s="94">
        <f t="shared" si="0"/>
        <v>0</v>
      </c>
      <c r="M50" s="101"/>
    </row>
    <row r="51" spans="1:13" ht="12" customHeight="1">
      <c r="A51" s="66"/>
      <c r="B51" s="66"/>
      <c r="C51" s="4"/>
      <c r="D51" s="4">
        <v>4</v>
      </c>
      <c r="E51" s="4"/>
      <c r="F51" s="8"/>
      <c r="G51" s="103" t="s">
        <v>14</v>
      </c>
      <c r="H51" s="112"/>
      <c r="I51" s="102">
        <f>SUM(I52:I55)</f>
        <v>0</v>
      </c>
      <c r="J51" s="102">
        <f>SUM(J52:J55)</f>
        <v>248006</v>
      </c>
      <c r="K51" s="102">
        <f>SUM(K52:K55)</f>
        <v>0</v>
      </c>
      <c r="L51" s="96">
        <f t="shared" si="0"/>
        <v>248006</v>
      </c>
      <c r="M51" s="100"/>
    </row>
    <row r="52" spans="3:13" ht="12" customHeight="1">
      <c r="C52" s="4"/>
      <c r="D52" s="4"/>
      <c r="E52" s="4">
        <v>1</v>
      </c>
      <c r="F52" s="8"/>
      <c r="H52" s="25" t="s">
        <v>39</v>
      </c>
      <c r="I52" s="83"/>
      <c r="J52" s="83"/>
      <c r="K52" s="83"/>
      <c r="L52" s="94">
        <f t="shared" si="0"/>
        <v>0</v>
      </c>
      <c r="M52" s="101"/>
    </row>
    <row r="53" spans="3:13" ht="12" customHeight="1">
      <c r="C53" s="4"/>
      <c r="D53" s="4"/>
      <c r="E53" s="4">
        <v>2</v>
      </c>
      <c r="F53" s="8"/>
      <c r="H53" s="25" t="s">
        <v>40</v>
      </c>
      <c r="I53" s="83"/>
      <c r="J53" s="83"/>
      <c r="K53" s="83"/>
      <c r="L53" s="94">
        <f t="shared" si="0"/>
        <v>0</v>
      </c>
      <c r="M53" s="101"/>
    </row>
    <row r="54" spans="3:13" ht="12" customHeight="1">
      <c r="C54" s="4"/>
      <c r="D54" s="4"/>
      <c r="E54" s="4">
        <v>3</v>
      </c>
      <c r="F54" s="8"/>
      <c r="G54" s="22"/>
      <c r="H54" s="34" t="s">
        <v>41</v>
      </c>
      <c r="I54" s="82"/>
      <c r="J54" s="82">
        <v>248006</v>
      </c>
      <c r="K54" s="82">
        <v>0</v>
      </c>
      <c r="L54" s="94">
        <f t="shared" si="0"/>
        <v>248006</v>
      </c>
      <c r="M54" s="101"/>
    </row>
    <row r="55" spans="3:13" ht="12" customHeight="1">
      <c r="C55" s="4"/>
      <c r="D55" s="4"/>
      <c r="E55" s="4">
        <v>4</v>
      </c>
      <c r="F55" s="8"/>
      <c r="G55" s="22"/>
      <c r="H55" s="37" t="s">
        <v>25</v>
      </c>
      <c r="I55" s="82"/>
      <c r="J55" s="82"/>
      <c r="K55" s="82"/>
      <c r="L55" s="94">
        <f t="shared" si="0"/>
        <v>0</v>
      </c>
      <c r="M55" s="101"/>
    </row>
    <row r="56" spans="3:13" ht="15.75">
      <c r="C56" s="4"/>
      <c r="D56" s="4"/>
      <c r="E56" s="8"/>
      <c r="F56" s="8"/>
      <c r="G56" s="22"/>
      <c r="H56" s="39" t="s">
        <v>2</v>
      </c>
      <c r="I56" s="90">
        <f>SUM(I37,I8)</f>
        <v>41243</v>
      </c>
      <c r="J56" s="90">
        <f>J8+J38+J51</f>
        <v>288440</v>
      </c>
      <c r="K56" s="90">
        <f>K8+K38+K51</f>
        <v>0</v>
      </c>
      <c r="L56" s="90">
        <f>L8+L38+L51</f>
        <v>329683</v>
      </c>
      <c r="M56" s="90">
        <f>M8+M38+M51</f>
        <v>55724</v>
      </c>
    </row>
    <row r="60" spans="3:12" ht="18" customHeight="1">
      <c r="C60" s="119" t="s">
        <v>107</v>
      </c>
      <c r="D60" s="119"/>
      <c r="E60" s="119"/>
      <c r="F60" s="119"/>
      <c r="G60" s="119"/>
      <c r="H60" s="119"/>
      <c r="I60" s="119"/>
      <c r="J60" s="119"/>
      <c r="K60" s="119"/>
      <c r="L60" s="119"/>
    </row>
    <row r="61" spans="3:12" s="18" customFormat="1" ht="12" customHeight="1">
      <c r="C61" s="2"/>
      <c r="D61" s="2"/>
      <c r="E61" s="2"/>
      <c r="F61" s="2"/>
      <c r="G61" s="19"/>
      <c r="H61" s="31"/>
      <c r="I61" s="52"/>
      <c r="J61" s="19"/>
      <c r="K61" s="19"/>
      <c r="L61" s="20" t="s">
        <v>3</v>
      </c>
    </row>
    <row r="62" spans="3:13" s="3" customFormat="1" ht="16.5" customHeight="1">
      <c r="C62" s="122" t="s">
        <v>1</v>
      </c>
      <c r="D62" s="117" t="s">
        <v>0</v>
      </c>
      <c r="E62" s="117" t="s">
        <v>4</v>
      </c>
      <c r="F62" s="117" t="s">
        <v>1</v>
      </c>
      <c r="G62" s="30" t="s">
        <v>0</v>
      </c>
      <c r="H62" s="32"/>
      <c r="I62" s="109" t="s">
        <v>100</v>
      </c>
      <c r="J62" s="109" t="s">
        <v>101</v>
      </c>
      <c r="K62" s="109" t="s">
        <v>103</v>
      </c>
      <c r="L62" s="56" t="s">
        <v>102</v>
      </c>
      <c r="M62" s="105" t="s">
        <v>104</v>
      </c>
    </row>
    <row r="63" spans="3:13" s="3" customFormat="1" ht="18" customHeight="1">
      <c r="C63" s="123"/>
      <c r="D63" s="118"/>
      <c r="E63" s="118"/>
      <c r="F63" s="118"/>
      <c r="G63" s="28"/>
      <c r="H63" s="33" t="s">
        <v>4</v>
      </c>
      <c r="I63" s="109"/>
      <c r="J63" s="109"/>
      <c r="K63" s="109"/>
      <c r="L63" s="57" t="s">
        <v>92</v>
      </c>
      <c r="M63" s="106"/>
    </row>
    <row r="64" spans="3:13" s="21" customFormat="1" ht="12" customHeight="1">
      <c r="C64" s="4">
        <v>1</v>
      </c>
      <c r="D64" s="4"/>
      <c r="E64" s="8"/>
      <c r="F64" s="103" t="s">
        <v>22</v>
      </c>
      <c r="G64" s="104"/>
      <c r="H64" s="104"/>
      <c r="I64" s="84">
        <f>SUM(I65,I66,I67,I68,I72,I80)</f>
        <v>39715</v>
      </c>
      <c r="J64" s="84">
        <f>SUM(J65,J66,J67,J68,J72,J80)</f>
        <v>236041</v>
      </c>
      <c r="K64" s="84">
        <f>SUM(K65,K66,K67,K68,K72,K80)</f>
        <v>0</v>
      </c>
      <c r="L64" s="84">
        <f>SUM(L65,L66,L67,L68,L72,L80)</f>
        <v>275756</v>
      </c>
      <c r="M64" s="84">
        <f>SUM(M65,M66,M67,M68,M72,M80)</f>
        <v>251332</v>
      </c>
    </row>
    <row r="65" spans="3:13" s="21" customFormat="1" ht="12" customHeight="1">
      <c r="C65" s="9"/>
      <c r="D65" s="4">
        <v>1</v>
      </c>
      <c r="E65" s="8"/>
      <c r="F65" s="10"/>
      <c r="G65" s="103" t="s">
        <v>5</v>
      </c>
      <c r="H65" s="104"/>
      <c r="I65" s="84">
        <v>0</v>
      </c>
      <c r="J65" s="84">
        <v>0</v>
      </c>
      <c r="K65" s="84"/>
      <c r="L65" s="86">
        <f aca="true" t="shared" si="1" ref="L65:L101">SUM(I65:K65)</f>
        <v>0</v>
      </c>
      <c r="M65" s="99"/>
    </row>
    <row r="66" spans="3:13" s="21" customFormat="1" ht="12" customHeight="1">
      <c r="C66" s="9"/>
      <c r="D66" s="4">
        <v>2</v>
      </c>
      <c r="E66" s="8"/>
      <c r="F66" s="10"/>
      <c r="G66" s="103" t="s">
        <v>15</v>
      </c>
      <c r="H66" s="104"/>
      <c r="I66" s="84">
        <v>0</v>
      </c>
      <c r="J66" s="84">
        <v>0</v>
      </c>
      <c r="K66" s="84"/>
      <c r="L66" s="86">
        <f t="shared" si="1"/>
        <v>0</v>
      </c>
      <c r="M66" s="99"/>
    </row>
    <row r="67" spans="3:13" ht="12" customHeight="1">
      <c r="C67" s="9"/>
      <c r="D67" s="4">
        <v>3</v>
      </c>
      <c r="E67" s="8"/>
      <c r="F67" s="10"/>
      <c r="G67" s="103" t="s">
        <v>6</v>
      </c>
      <c r="H67" s="104"/>
      <c r="I67" s="84">
        <v>11160</v>
      </c>
      <c r="J67" s="84">
        <v>634</v>
      </c>
      <c r="K67" s="84"/>
      <c r="L67" s="86">
        <f t="shared" si="1"/>
        <v>11794</v>
      </c>
      <c r="M67" s="100">
        <v>11173</v>
      </c>
    </row>
    <row r="68" spans="3:13" ht="12" customHeight="1">
      <c r="C68" s="9"/>
      <c r="D68" s="4">
        <v>4</v>
      </c>
      <c r="E68" s="8"/>
      <c r="F68" s="10"/>
      <c r="G68" s="103" t="s">
        <v>16</v>
      </c>
      <c r="H68" s="104"/>
      <c r="I68" s="84">
        <f>SUM(I69:I71)</f>
        <v>0</v>
      </c>
      <c r="J68" s="84">
        <f>SUM(J69:J71)</f>
        <v>0</v>
      </c>
      <c r="K68" s="84">
        <f>SUM(K69:K71)</f>
        <v>0</v>
      </c>
      <c r="L68" s="86">
        <f t="shared" si="1"/>
        <v>0</v>
      </c>
      <c r="M68" s="101"/>
    </row>
    <row r="69" spans="3:13" ht="12" customHeight="1">
      <c r="C69" s="9"/>
      <c r="D69" s="4"/>
      <c r="E69" s="8">
        <v>1</v>
      </c>
      <c r="F69" s="10"/>
      <c r="G69" s="13"/>
      <c r="H69" s="37" t="s">
        <v>78</v>
      </c>
      <c r="I69" s="85"/>
      <c r="J69" s="85"/>
      <c r="K69" s="85"/>
      <c r="L69" s="86">
        <f t="shared" si="1"/>
        <v>0</v>
      </c>
      <c r="M69" s="101"/>
    </row>
    <row r="70" spans="3:13" ht="12" customHeight="1">
      <c r="C70" s="9"/>
      <c r="D70" s="4"/>
      <c r="E70" s="8">
        <v>2</v>
      </c>
      <c r="F70" s="10"/>
      <c r="G70" s="13"/>
      <c r="H70" s="37" t="s">
        <v>51</v>
      </c>
      <c r="I70" s="82"/>
      <c r="J70" s="82"/>
      <c r="K70" s="82"/>
      <c r="L70" s="86">
        <f t="shared" si="1"/>
        <v>0</v>
      </c>
      <c r="M70" s="101"/>
    </row>
    <row r="71" spans="3:13" ht="12" customHeight="1">
      <c r="C71" s="9"/>
      <c r="D71" s="4"/>
      <c r="E71" s="8">
        <v>3</v>
      </c>
      <c r="F71" s="10"/>
      <c r="G71" s="13"/>
      <c r="H71" s="37" t="s">
        <v>52</v>
      </c>
      <c r="I71" s="82"/>
      <c r="J71" s="82"/>
      <c r="K71" s="82"/>
      <c r="L71" s="86">
        <f t="shared" si="1"/>
        <v>0</v>
      </c>
      <c r="M71" s="101"/>
    </row>
    <row r="72" spans="3:13" ht="12" customHeight="1">
      <c r="C72" s="9"/>
      <c r="D72" s="4">
        <v>5</v>
      </c>
      <c r="E72" s="8"/>
      <c r="F72" s="10"/>
      <c r="G72" s="103" t="s">
        <v>17</v>
      </c>
      <c r="H72" s="104"/>
      <c r="I72" s="84">
        <f>SUM(I73:I79)</f>
        <v>28555</v>
      </c>
      <c r="J72" s="84">
        <f>SUM(J73:J79)</f>
        <v>235407</v>
      </c>
      <c r="K72" s="84">
        <f>SUM(K73:K79)</f>
        <v>0</v>
      </c>
      <c r="L72" s="86">
        <f t="shared" si="1"/>
        <v>263962</v>
      </c>
      <c r="M72" s="100">
        <f>SUM(M73:M79)</f>
        <v>240159</v>
      </c>
    </row>
    <row r="73" spans="3:13" ht="12" customHeight="1">
      <c r="C73" s="9"/>
      <c r="D73" s="4"/>
      <c r="E73" s="8">
        <v>1</v>
      </c>
      <c r="F73" s="10"/>
      <c r="G73" s="13"/>
      <c r="H73" s="37" t="s">
        <v>50</v>
      </c>
      <c r="I73" s="82"/>
      <c r="J73" s="82"/>
      <c r="K73" s="82"/>
      <c r="L73" s="86">
        <f t="shared" si="1"/>
        <v>0</v>
      </c>
      <c r="M73" s="101"/>
    </row>
    <row r="74" spans="3:13" ht="12" customHeight="1">
      <c r="C74" s="9"/>
      <c r="D74" s="4"/>
      <c r="E74" s="8">
        <v>2</v>
      </c>
      <c r="F74" s="10"/>
      <c r="G74" s="13"/>
      <c r="H74" s="37" t="s">
        <v>53</v>
      </c>
      <c r="I74" s="82"/>
      <c r="J74" s="82"/>
      <c r="K74" s="82"/>
      <c r="L74" s="86">
        <f t="shared" si="1"/>
        <v>0</v>
      </c>
      <c r="M74" s="101"/>
    </row>
    <row r="75" spans="3:13" ht="12" customHeight="1">
      <c r="C75" s="9"/>
      <c r="D75" s="4"/>
      <c r="E75" s="8">
        <v>3</v>
      </c>
      <c r="F75" s="10"/>
      <c r="G75" s="13"/>
      <c r="H75" s="37" t="s">
        <v>54</v>
      </c>
      <c r="I75" s="82"/>
      <c r="J75" s="82">
        <v>0</v>
      </c>
      <c r="K75" s="82"/>
      <c r="L75" s="86">
        <f t="shared" si="1"/>
        <v>0</v>
      </c>
      <c r="M75" s="101"/>
    </row>
    <row r="76" spans="3:13" ht="12" customHeight="1">
      <c r="C76" s="9"/>
      <c r="D76" s="4"/>
      <c r="E76" s="8">
        <v>4</v>
      </c>
      <c r="F76" s="10"/>
      <c r="G76" s="13"/>
      <c r="H76" s="37" t="s">
        <v>55</v>
      </c>
      <c r="I76" s="82">
        <v>0</v>
      </c>
      <c r="J76" s="82">
        <v>189154</v>
      </c>
      <c r="K76" s="82">
        <v>51004</v>
      </c>
      <c r="L76" s="86">
        <f t="shared" si="1"/>
        <v>240158</v>
      </c>
      <c r="M76" s="101">
        <v>240159</v>
      </c>
    </row>
    <row r="77" spans="3:13" ht="12" customHeight="1">
      <c r="C77" s="9"/>
      <c r="D77" s="4"/>
      <c r="E77" s="8">
        <v>5</v>
      </c>
      <c r="F77" s="10"/>
      <c r="G77" s="13"/>
      <c r="H77" s="37" t="s">
        <v>56</v>
      </c>
      <c r="I77" s="82"/>
      <c r="J77" s="82"/>
      <c r="K77" s="82"/>
      <c r="L77" s="86">
        <f t="shared" si="1"/>
        <v>0</v>
      </c>
      <c r="M77" s="101"/>
    </row>
    <row r="78" spans="3:13" ht="12" customHeight="1">
      <c r="C78" s="9"/>
      <c r="D78" s="4"/>
      <c r="E78" s="8">
        <v>6</v>
      </c>
      <c r="F78" s="10"/>
      <c r="G78" s="13"/>
      <c r="H78" s="37" t="s">
        <v>63</v>
      </c>
      <c r="I78" s="82"/>
      <c r="J78" s="82"/>
      <c r="K78" s="82"/>
      <c r="L78" s="86">
        <f t="shared" si="1"/>
        <v>0</v>
      </c>
      <c r="M78" s="101"/>
    </row>
    <row r="79" spans="3:13" ht="12" customHeight="1">
      <c r="C79" s="9"/>
      <c r="D79" s="4"/>
      <c r="E79" s="8">
        <v>7</v>
      </c>
      <c r="F79" s="10"/>
      <c r="G79" s="13"/>
      <c r="H79" s="41" t="s">
        <v>27</v>
      </c>
      <c r="I79" s="82">
        <v>28555</v>
      </c>
      <c r="J79" s="82">
        <v>46253</v>
      </c>
      <c r="K79" s="84">
        <v>-51004</v>
      </c>
      <c r="L79" s="86">
        <f t="shared" si="1"/>
        <v>23804</v>
      </c>
      <c r="M79" s="101"/>
    </row>
    <row r="80" spans="3:13" ht="12" customHeight="1">
      <c r="C80" s="9"/>
      <c r="D80" s="4">
        <v>6</v>
      </c>
      <c r="E80" s="8"/>
      <c r="F80" s="10"/>
      <c r="G80" s="103" t="s">
        <v>21</v>
      </c>
      <c r="H80" s="104"/>
      <c r="I80" s="84">
        <f>SUM(I81:I83)</f>
        <v>0</v>
      </c>
      <c r="J80" s="84">
        <f>SUM(J81:J83)</f>
        <v>0</v>
      </c>
      <c r="K80" s="84">
        <f>SUM(K81:K83)</f>
        <v>0</v>
      </c>
      <c r="L80" s="86">
        <f t="shared" si="1"/>
        <v>0</v>
      </c>
      <c r="M80" s="101"/>
    </row>
    <row r="81" spans="3:13" ht="12" customHeight="1">
      <c r="C81" s="9"/>
      <c r="D81" s="4"/>
      <c r="E81" s="8">
        <v>1</v>
      </c>
      <c r="F81" s="10"/>
      <c r="G81" s="12"/>
      <c r="H81" s="25" t="s">
        <v>38</v>
      </c>
      <c r="I81" s="84"/>
      <c r="J81" s="84"/>
      <c r="K81" s="84"/>
      <c r="L81" s="86">
        <f t="shared" si="1"/>
        <v>0</v>
      </c>
      <c r="M81" s="101"/>
    </row>
    <row r="82" spans="3:13" ht="12" customHeight="1">
      <c r="C82" s="9"/>
      <c r="D82" s="4"/>
      <c r="E82" s="8">
        <v>2</v>
      </c>
      <c r="F82" s="10"/>
      <c r="G82" s="12"/>
      <c r="H82" s="25" t="s">
        <v>29</v>
      </c>
      <c r="I82" s="84"/>
      <c r="J82" s="84"/>
      <c r="K82" s="84"/>
      <c r="L82" s="86">
        <f t="shared" si="1"/>
        <v>0</v>
      </c>
      <c r="M82" s="101"/>
    </row>
    <row r="83" spans="3:13" ht="12" customHeight="1">
      <c r="C83" s="9"/>
      <c r="D83" s="4"/>
      <c r="E83" s="8">
        <v>3</v>
      </c>
      <c r="F83" s="10"/>
      <c r="G83" s="12"/>
      <c r="H83" s="25" t="s">
        <v>28</v>
      </c>
      <c r="I83" s="84">
        <v>0</v>
      </c>
      <c r="J83" s="84"/>
      <c r="K83" s="84"/>
      <c r="L83" s="86">
        <f t="shared" si="1"/>
        <v>0</v>
      </c>
      <c r="M83" s="101"/>
    </row>
    <row r="84" spans="3:13" ht="12" customHeight="1">
      <c r="C84" s="9"/>
      <c r="D84" s="4"/>
      <c r="E84" s="8"/>
      <c r="F84" s="10"/>
      <c r="G84" s="12"/>
      <c r="H84" s="55"/>
      <c r="I84" s="84"/>
      <c r="J84" s="84"/>
      <c r="K84" s="84"/>
      <c r="L84" s="86"/>
      <c r="M84" s="101"/>
    </row>
    <row r="85" spans="3:13" ht="12" customHeight="1">
      <c r="C85" s="9">
        <v>2</v>
      </c>
      <c r="D85" s="53"/>
      <c r="E85" s="54"/>
      <c r="F85" s="126" t="s">
        <v>23</v>
      </c>
      <c r="G85" s="127"/>
      <c r="H85" s="127"/>
      <c r="I85" s="89">
        <f>SUM(I86,I87,I88,I98)</f>
        <v>1528</v>
      </c>
      <c r="J85" s="89">
        <f>SUM(J86,J87,J88,J98)</f>
        <v>52399</v>
      </c>
      <c r="K85" s="89">
        <f>SUM(K86,K87,K88,K98)</f>
        <v>0</v>
      </c>
      <c r="L85" s="86">
        <f t="shared" si="1"/>
        <v>53927</v>
      </c>
      <c r="M85" s="100">
        <f>SUM(M86:M88)</f>
        <v>52399</v>
      </c>
    </row>
    <row r="86" spans="3:13" ht="12" customHeight="1">
      <c r="C86" s="9"/>
      <c r="D86" s="4">
        <v>1</v>
      </c>
      <c r="E86" s="8"/>
      <c r="F86" s="10"/>
      <c r="G86" s="103" t="s">
        <v>18</v>
      </c>
      <c r="H86" s="104"/>
      <c r="I86" s="84"/>
      <c r="J86" s="84">
        <v>0</v>
      </c>
      <c r="K86" s="84"/>
      <c r="L86" s="86">
        <f t="shared" si="1"/>
        <v>0</v>
      </c>
      <c r="M86" s="101"/>
    </row>
    <row r="87" spans="3:13" ht="12" customHeight="1">
      <c r="C87" s="9"/>
      <c r="D87" s="4">
        <v>2</v>
      </c>
      <c r="E87" s="8"/>
      <c r="F87" s="10"/>
      <c r="G87" s="103" t="s">
        <v>19</v>
      </c>
      <c r="H87" s="104"/>
      <c r="I87" s="84"/>
      <c r="J87" s="84"/>
      <c r="K87" s="84"/>
      <c r="L87" s="86">
        <f t="shared" si="1"/>
        <v>0</v>
      </c>
      <c r="M87" s="101"/>
    </row>
    <row r="88" spans="3:13" ht="12" customHeight="1">
      <c r="C88" s="9"/>
      <c r="D88" s="4">
        <v>3</v>
      </c>
      <c r="E88" s="8"/>
      <c r="F88" s="10"/>
      <c r="G88" s="103" t="s">
        <v>20</v>
      </c>
      <c r="H88" s="104"/>
      <c r="I88" s="84">
        <f>SUM(I89:I97)</f>
        <v>1528</v>
      </c>
      <c r="J88" s="84">
        <f>SUM(J89:J97)</f>
        <v>52399</v>
      </c>
      <c r="K88" s="84">
        <f>SUM(K89:K97)</f>
        <v>0</v>
      </c>
      <c r="L88" s="86">
        <f t="shared" si="1"/>
        <v>53927</v>
      </c>
      <c r="M88" s="98">
        <f>SUM(M89:M97)</f>
        <v>52399</v>
      </c>
    </row>
    <row r="89" spans="3:13" ht="12" customHeight="1">
      <c r="C89" s="9"/>
      <c r="D89" s="4"/>
      <c r="E89" s="8">
        <v>1</v>
      </c>
      <c r="F89" s="10"/>
      <c r="G89" s="13"/>
      <c r="H89" s="37" t="s">
        <v>46</v>
      </c>
      <c r="I89" s="82"/>
      <c r="J89" s="82"/>
      <c r="K89" s="82"/>
      <c r="L89" s="86">
        <f t="shared" si="1"/>
        <v>0</v>
      </c>
      <c r="M89" s="101"/>
    </row>
    <row r="90" spans="3:13" ht="12" customHeight="1">
      <c r="C90" s="9"/>
      <c r="D90" s="4"/>
      <c r="E90" s="8">
        <v>2</v>
      </c>
      <c r="F90" s="10"/>
      <c r="G90" s="13"/>
      <c r="H90" s="37" t="s">
        <v>57</v>
      </c>
      <c r="I90" s="82"/>
      <c r="J90" s="82"/>
      <c r="K90" s="82"/>
      <c r="L90" s="86">
        <f t="shared" si="1"/>
        <v>0</v>
      </c>
      <c r="M90" s="101"/>
    </row>
    <row r="91" spans="3:13" ht="12" customHeight="1">
      <c r="C91" s="9"/>
      <c r="D91" s="4"/>
      <c r="E91" s="8">
        <v>3</v>
      </c>
      <c r="F91" s="10"/>
      <c r="G91" s="13"/>
      <c r="H91" s="37" t="s">
        <v>59</v>
      </c>
      <c r="I91" s="82"/>
      <c r="J91" s="82"/>
      <c r="K91" s="82"/>
      <c r="L91" s="86">
        <f t="shared" si="1"/>
        <v>0</v>
      </c>
      <c r="M91" s="101"/>
    </row>
    <row r="92" spans="3:13" ht="12" customHeight="1">
      <c r="C92" s="9"/>
      <c r="D92" s="4"/>
      <c r="E92" s="8">
        <v>4</v>
      </c>
      <c r="F92" s="10"/>
      <c r="G92" s="13"/>
      <c r="H92" s="37" t="s">
        <v>58</v>
      </c>
      <c r="I92" s="82"/>
      <c r="J92" s="82">
        <v>52399</v>
      </c>
      <c r="K92" s="82"/>
      <c r="L92" s="86">
        <f t="shared" si="1"/>
        <v>52399</v>
      </c>
      <c r="M92" s="101">
        <v>52399</v>
      </c>
    </row>
    <row r="93" spans="3:13" ht="12" customHeight="1">
      <c r="C93" s="9"/>
      <c r="D93" s="4"/>
      <c r="E93" s="8">
        <v>5</v>
      </c>
      <c r="F93" s="10"/>
      <c r="G93" s="13"/>
      <c r="H93" s="37" t="s">
        <v>60</v>
      </c>
      <c r="I93" s="82"/>
      <c r="J93" s="82"/>
      <c r="K93" s="82"/>
      <c r="L93" s="86">
        <f t="shared" si="1"/>
        <v>0</v>
      </c>
      <c r="M93" s="101"/>
    </row>
    <row r="94" spans="3:13" ht="12" customHeight="1">
      <c r="C94" s="9"/>
      <c r="D94" s="4"/>
      <c r="E94" s="8">
        <v>6</v>
      </c>
      <c r="F94" s="10"/>
      <c r="G94" s="13"/>
      <c r="H94" s="37" t="s">
        <v>61</v>
      </c>
      <c r="I94" s="82"/>
      <c r="J94" s="82"/>
      <c r="K94" s="82"/>
      <c r="L94" s="86">
        <f t="shared" si="1"/>
        <v>0</v>
      </c>
      <c r="M94" s="101"/>
    </row>
    <row r="95" spans="3:13" ht="12" customHeight="1">
      <c r="C95" s="9"/>
      <c r="D95" s="4"/>
      <c r="E95" s="8">
        <v>7</v>
      </c>
      <c r="F95" s="10"/>
      <c r="G95" s="13"/>
      <c r="H95" s="37" t="s">
        <v>47</v>
      </c>
      <c r="I95" s="82"/>
      <c r="J95" s="82"/>
      <c r="K95" s="82"/>
      <c r="L95" s="86">
        <f t="shared" si="1"/>
        <v>0</v>
      </c>
      <c r="M95" s="101"/>
    </row>
    <row r="96" spans="3:13" ht="12" customHeight="1">
      <c r="C96" s="9"/>
      <c r="D96" s="4"/>
      <c r="E96" s="8">
        <v>8</v>
      </c>
      <c r="F96" s="10"/>
      <c r="G96" s="13"/>
      <c r="H96" s="37" t="s">
        <v>62</v>
      </c>
      <c r="I96" s="82"/>
      <c r="J96" s="82"/>
      <c r="K96" s="82"/>
      <c r="L96" s="86">
        <f t="shared" si="1"/>
        <v>0</v>
      </c>
      <c r="M96" s="101"/>
    </row>
    <row r="97" spans="3:13" ht="12" customHeight="1">
      <c r="C97" s="9"/>
      <c r="D97" s="4"/>
      <c r="E97" s="8">
        <v>9</v>
      </c>
      <c r="F97" s="10"/>
      <c r="G97" s="13"/>
      <c r="H97" s="41" t="s">
        <v>26</v>
      </c>
      <c r="I97" s="82">
        <v>1528</v>
      </c>
      <c r="J97" s="84"/>
      <c r="K97" s="84"/>
      <c r="L97" s="97">
        <f t="shared" si="1"/>
        <v>1528</v>
      </c>
      <c r="M97" s="101"/>
    </row>
    <row r="98" spans="3:13" ht="12" customHeight="1">
      <c r="C98" s="9"/>
      <c r="D98" s="4">
        <v>4</v>
      </c>
      <c r="E98" s="8"/>
      <c r="F98" s="10"/>
      <c r="G98" s="103" t="s">
        <v>21</v>
      </c>
      <c r="H98" s="104"/>
      <c r="I98" s="84">
        <f>SUM(I99:I101)</f>
        <v>0</v>
      </c>
      <c r="J98" s="84">
        <f>SUM(J99:J101)</f>
        <v>0</v>
      </c>
      <c r="K98" s="84">
        <f>SUM(K99:K101)</f>
        <v>0</v>
      </c>
      <c r="L98" s="86">
        <f t="shared" si="1"/>
        <v>0</v>
      </c>
      <c r="M98" s="101"/>
    </row>
    <row r="99" spans="3:13" ht="12" customHeight="1">
      <c r="C99" s="9"/>
      <c r="D99" s="4"/>
      <c r="E99" s="8">
        <v>1</v>
      </c>
      <c r="F99" s="10"/>
      <c r="G99" s="13"/>
      <c r="H99" s="25" t="s">
        <v>48</v>
      </c>
      <c r="I99" s="83"/>
      <c r="J99" s="83"/>
      <c r="K99" s="83"/>
      <c r="L99" s="86">
        <f t="shared" si="1"/>
        <v>0</v>
      </c>
      <c r="M99" s="101"/>
    </row>
    <row r="100" spans="3:13" ht="12" customHeight="1">
      <c r="C100" s="9"/>
      <c r="D100" s="4"/>
      <c r="E100" s="8">
        <v>2</v>
      </c>
      <c r="F100" s="10"/>
      <c r="G100" s="12"/>
      <c r="H100" s="25" t="s">
        <v>49</v>
      </c>
      <c r="I100" s="83"/>
      <c r="J100" s="83"/>
      <c r="K100" s="83"/>
      <c r="L100" s="86">
        <f t="shared" si="1"/>
        <v>0</v>
      </c>
      <c r="M100" s="101"/>
    </row>
    <row r="101" spans="3:13" ht="12" customHeight="1">
      <c r="C101" s="9"/>
      <c r="D101" s="4"/>
      <c r="E101" s="8">
        <v>3</v>
      </c>
      <c r="F101" s="10"/>
      <c r="G101" s="12"/>
      <c r="H101" s="37" t="s">
        <v>28</v>
      </c>
      <c r="I101" s="82"/>
      <c r="J101" s="82"/>
      <c r="K101" s="82"/>
      <c r="L101" s="86">
        <f t="shared" si="1"/>
        <v>0</v>
      </c>
      <c r="M101" s="101"/>
    </row>
    <row r="102" spans="3:13" ht="18.75" customHeight="1">
      <c r="C102" s="6"/>
      <c r="D102" s="6"/>
      <c r="E102" s="7"/>
      <c r="F102" s="7"/>
      <c r="G102" s="23"/>
      <c r="H102" s="87" t="s">
        <v>2</v>
      </c>
      <c r="I102" s="90">
        <f>SUM(I64,I85)</f>
        <v>41243</v>
      </c>
      <c r="J102" s="90">
        <f>SUM(J64,J85)</f>
        <v>288440</v>
      </c>
      <c r="K102" s="90">
        <f>SUM(K64,K85)</f>
        <v>0</v>
      </c>
      <c r="L102" s="90">
        <f>SUM(L64,L85)</f>
        <v>329683</v>
      </c>
      <c r="M102" s="90">
        <f>SUM(M64,M85)</f>
        <v>303731</v>
      </c>
    </row>
    <row r="103" spans="9:12" ht="15.75">
      <c r="I103" s="77"/>
      <c r="J103" s="77"/>
      <c r="K103" s="77"/>
      <c r="L103" s="77"/>
    </row>
    <row r="104" spans="3:13" s="1" customFormat="1" ht="12" customHeight="1">
      <c r="C104" s="6"/>
      <c r="D104" s="7"/>
      <c r="E104" s="5"/>
      <c r="F104" s="7"/>
      <c r="G104" s="7"/>
      <c r="H104" s="8" t="s">
        <v>79</v>
      </c>
      <c r="I104" s="78"/>
      <c r="J104" s="78"/>
      <c r="K104" s="78"/>
      <c r="L104" s="78"/>
      <c r="M104" s="5"/>
    </row>
    <row r="105" spans="3:13" s="42" customFormat="1" ht="12" customHeight="1">
      <c r="C105" s="6"/>
      <c r="D105" s="7"/>
      <c r="E105" s="44"/>
      <c r="F105" s="7"/>
      <c r="G105" s="7"/>
      <c r="H105" s="8" t="s">
        <v>80</v>
      </c>
      <c r="I105" s="78"/>
      <c r="J105" s="78"/>
      <c r="K105" s="78"/>
      <c r="L105" s="78"/>
      <c r="M105" s="44"/>
    </row>
    <row r="106" spans="3:13" s="43" customFormat="1" ht="12" customHeight="1">
      <c r="C106" s="6"/>
      <c r="D106" s="7"/>
      <c r="E106" s="48"/>
      <c r="F106" s="7"/>
      <c r="G106" s="7"/>
      <c r="H106" s="8" t="s">
        <v>81</v>
      </c>
      <c r="I106" s="78"/>
      <c r="J106" s="78"/>
      <c r="K106" s="78"/>
      <c r="L106" s="78"/>
      <c r="M106" s="48"/>
    </row>
    <row r="107" spans="3:13" s="42" customFormat="1" ht="12" customHeight="1">
      <c r="C107" s="6"/>
      <c r="D107" s="7"/>
      <c r="E107" s="44"/>
      <c r="F107" s="7"/>
      <c r="G107" s="7"/>
      <c r="H107" s="8" t="s">
        <v>82</v>
      </c>
      <c r="I107" s="78"/>
      <c r="J107" s="78"/>
      <c r="K107" s="78"/>
      <c r="L107" s="78"/>
      <c r="M107" s="44"/>
    </row>
    <row r="108" spans="3:13" s="43" customFormat="1" ht="12" customHeight="1">
      <c r="C108" s="6"/>
      <c r="D108" s="7"/>
      <c r="E108" s="48"/>
      <c r="F108" s="7"/>
      <c r="G108" s="7"/>
      <c r="H108" s="8" t="s">
        <v>83</v>
      </c>
      <c r="I108" s="78"/>
      <c r="J108" s="78"/>
      <c r="K108" s="78"/>
      <c r="L108" s="78"/>
      <c r="M108" s="48"/>
    </row>
    <row r="109" spans="3:13" s="43" customFormat="1" ht="12" customHeight="1">
      <c r="C109" s="6"/>
      <c r="D109" s="7"/>
      <c r="E109" s="48"/>
      <c r="F109" s="7"/>
      <c r="G109" s="7"/>
      <c r="H109" s="8" t="s">
        <v>84</v>
      </c>
      <c r="I109" s="78"/>
      <c r="J109" s="78"/>
      <c r="K109" s="78"/>
      <c r="L109" s="78"/>
      <c r="M109" s="48"/>
    </row>
    <row r="110" spans="3:13" s="45" customFormat="1" ht="12" customHeight="1">
      <c r="C110" s="6"/>
      <c r="D110" s="7"/>
      <c r="E110" s="49"/>
      <c r="F110" s="7"/>
      <c r="G110" s="7"/>
      <c r="H110" s="7" t="s">
        <v>85</v>
      </c>
      <c r="I110" s="79"/>
      <c r="J110" s="78"/>
      <c r="K110" s="78"/>
      <c r="L110" s="78"/>
      <c r="M110" s="49"/>
    </row>
    <row r="111" spans="3:13" s="47" customFormat="1" ht="12" customHeight="1">
      <c r="C111" s="6"/>
      <c r="D111" s="7"/>
      <c r="E111" s="40"/>
      <c r="F111" s="7"/>
      <c r="G111" s="7"/>
      <c r="H111" s="46" t="s">
        <v>86</v>
      </c>
      <c r="I111" s="80"/>
      <c r="J111" s="81"/>
      <c r="K111" s="81"/>
      <c r="L111" s="81"/>
      <c r="M111" s="40"/>
    </row>
    <row r="112" spans="3:13" s="47" customFormat="1" ht="12" customHeight="1">
      <c r="C112" s="6"/>
      <c r="D112" s="7"/>
      <c r="E112" s="40"/>
      <c r="F112" s="7"/>
      <c r="G112" s="7"/>
      <c r="H112" s="46" t="s">
        <v>87</v>
      </c>
      <c r="I112" s="80"/>
      <c r="J112" s="81"/>
      <c r="K112" s="81"/>
      <c r="L112" s="81"/>
      <c r="M112" s="40"/>
    </row>
    <row r="113" spans="9:12" ht="15.75">
      <c r="I113" s="75"/>
      <c r="J113" s="76"/>
      <c r="K113" s="76"/>
      <c r="L113" s="76"/>
    </row>
  </sheetData>
  <sheetProtection/>
  <mergeCells count="45">
    <mergeCell ref="G98:H98"/>
    <mergeCell ref="G51:H51"/>
    <mergeCell ref="F64:H64"/>
    <mergeCell ref="F85:H85"/>
    <mergeCell ref="G65:H65"/>
    <mergeCell ref="J62:J63"/>
    <mergeCell ref="G86:H86"/>
    <mergeCell ref="G72:H72"/>
    <mergeCell ref="G68:H68"/>
    <mergeCell ref="G88:H88"/>
    <mergeCell ref="D62:D63"/>
    <mergeCell ref="C1:L1"/>
    <mergeCell ref="D5:D6"/>
    <mergeCell ref="E5:E6"/>
    <mergeCell ref="F5:F6"/>
    <mergeCell ref="I5:I6"/>
    <mergeCell ref="C2:L2"/>
    <mergeCell ref="C5:C6"/>
    <mergeCell ref="C3:L3"/>
    <mergeCell ref="J5:J6"/>
    <mergeCell ref="K5:K6"/>
    <mergeCell ref="G16:H16"/>
    <mergeCell ref="G31:H31"/>
    <mergeCell ref="G9:H9"/>
    <mergeCell ref="G20:H20"/>
    <mergeCell ref="G80:H80"/>
    <mergeCell ref="G27:H27"/>
    <mergeCell ref="G47:H47"/>
    <mergeCell ref="E62:E63"/>
    <mergeCell ref="G66:H66"/>
    <mergeCell ref="F62:F63"/>
    <mergeCell ref="C60:L60"/>
    <mergeCell ref="K62:K63"/>
    <mergeCell ref="G67:H67"/>
    <mergeCell ref="C62:C63"/>
    <mergeCell ref="G87:H87"/>
    <mergeCell ref="M5:M6"/>
    <mergeCell ref="M62:M63"/>
    <mergeCell ref="A5:A6"/>
    <mergeCell ref="B5:B6"/>
    <mergeCell ref="I62:I63"/>
    <mergeCell ref="G38:H38"/>
    <mergeCell ref="G41:H41"/>
    <mergeCell ref="F8:H8"/>
    <mergeCell ref="F37:H37"/>
  </mergeCells>
  <printOptions horizontalCentered="1"/>
  <pageMargins left="0.1968503937007874" right="0.15748031496062992" top="0.17" bottom="0.35433070866141736" header="0.22" footer="0.35433070866141736"/>
  <pageSetup fitToHeight="0" fitToWidth="1" horizontalDpi="600" verticalDpi="600" orientation="landscape" paperSize="9" scale="7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Bordány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 Lászlóné vezető főtanácsos</dc:creator>
  <cp:keywords/>
  <dc:description/>
  <cp:lastModifiedBy>asus</cp:lastModifiedBy>
  <cp:lastPrinted>2015-12-11T10:09:48Z</cp:lastPrinted>
  <dcterms:created xsi:type="dcterms:W3CDTF">2013-09-05T15:17:21Z</dcterms:created>
  <dcterms:modified xsi:type="dcterms:W3CDTF">2015-12-11T10:10:55Z</dcterms:modified>
  <cp:category/>
  <cp:version/>
  <cp:contentType/>
  <cp:contentStatus/>
</cp:coreProperties>
</file>